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30" yWindow="1125" windowWidth="20430" windowHeight="7560"/>
  </bookViews>
  <sheets>
    <sheet name="安全费用" sheetId="12" r:id="rId1"/>
    <sheet name="煤业物资折旧" sheetId="9" r:id="rId2"/>
    <sheet name="物资集团折旧" sheetId="11" r:id="rId3"/>
    <sheet name="自筹计划" sheetId="10" r:id="rId4"/>
  </sheets>
  <definedNames>
    <definedName name="_xlnm.Print_Titles" localSheetId="1">煤业物资折旧!$1:$3</definedName>
    <definedName name="_xlnm.Print_Titles" localSheetId="2">物资集团折旧!$1:$3</definedName>
  </definedNames>
  <calcPr calcId="145621"/>
</workbook>
</file>

<file path=xl/calcChain.xml><?xml version="1.0" encoding="utf-8"?>
<calcChain xmlns="http://schemas.openxmlformats.org/spreadsheetml/2006/main">
  <c r="G9" i="10" l="1"/>
  <c r="G5" i="10"/>
  <c r="G4" i="10"/>
  <c r="G38" i="11"/>
  <c r="G35" i="11"/>
  <c r="G30" i="11"/>
  <c r="G22" i="11"/>
  <c r="G18" i="11"/>
  <c r="G4" i="11" s="1"/>
  <c r="G12" i="11"/>
  <c r="G5" i="11"/>
  <c r="G28" i="9"/>
  <c r="G19" i="9"/>
  <c r="G9" i="9"/>
  <c r="G5" i="9"/>
  <c r="G4" i="9"/>
  <c r="G4" i="12"/>
</calcChain>
</file>

<file path=xl/sharedStrings.xml><?xml version="1.0" encoding="utf-8"?>
<sst xmlns="http://schemas.openxmlformats.org/spreadsheetml/2006/main" count="319" uniqueCount="177">
  <si>
    <t>序号</t>
  </si>
  <si>
    <t>项目地点</t>
  </si>
  <si>
    <t>项目名称</t>
  </si>
  <si>
    <t>建设内容及规格型号
（设备名称）</t>
  </si>
  <si>
    <t>工程量
单位</t>
  </si>
  <si>
    <t>备 注</t>
  </si>
  <si>
    <t>工程量</t>
  </si>
  <si>
    <t>工作量
（万元）</t>
  </si>
  <si>
    <t>综合部</t>
  </si>
  <si>
    <t>台</t>
  </si>
  <si>
    <t>平方</t>
  </si>
  <si>
    <t>25吨吊车</t>
  </si>
  <si>
    <t>30吨半挂油罐车</t>
  </si>
  <si>
    <t>生产车辆更新</t>
  </si>
  <si>
    <t>购买牵引车</t>
  </si>
  <si>
    <t>绿化工程</t>
  </si>
  <si>
    <t>库房西门地面硬化和车棚</t>
  </si>
  <si>
    <t>办公设备购置</t>
    <phoneticPr fontId="6" type="noConversion"/>
  </si>
  <si>
    <t>台</t>
    <phoneticPr fontId="6" type="noConversion"/>
  </si>
  <si>
    <t>彬长分公司</t>
    <phoneticPr fontId="6" type="noConversion"/>
  </si>
  <si>
    <t>黄陵分公司</t>
    <phoneticPr fontId="6" type="noConversion"/>
  </si>
  <si>
    <t>台式电脑</t>
    <phoneticPr fontId="6" type="noConversion"/>
  </si>
  <si>
    <t>功放机调音台一体机</t>
    <phoneticPr fontId="6" type="noConversion"/>
  </si>
  <si>
    <t>10T燃油叉车</t>
    <phoneticPr fontId="6" type="noConversion"/>
  </si>
  <si>
    <t>联想 T4900d</t>
  </si>
  <si>
    <t>KFR-72LW 3P 柜式</t>
  </si>
  <si>
    <t>物资总库</t>
  </si>
  <si>
    <t>㎡</t>
  </si>
  <si>
    <t>沙梁供应站</t>
  </si>
  <si>
    <t>尼桑皮卡车ZN1035UCK6</t>
  </si>
  <si>
    <t>红柠铁路供应站</t>
  </si>
  <si>
    <t>库房办公室改造</t>
  </si>
  <si>
    <t>线路改造，地面墙面处理及门窗更换</t>
  </si>
  <si>
    <t>榆通公司</t>
    <phoneticPr fontId="6" type="noConversion"/>
  </si>
  <si>
    <t>西安</t>
    <phoneticPr fontId="12" type="noConversion"/>
  </si>
  <si>
    <t>笔记本电脑</t>
    <phoneticPr fontId="12" type="noConversion"/>
  </si>
  <si>
    <t>台</t>
    <phoneticPr fontId="12" type="noConversion"/>
  </si>
  <si>
    <t>台式电脑</t>
    <phoneticPr fontId="12" type="noConversion"/>
  </si>
  <si>
    <t>招标公司</t>
    <phoneticPr fontId="6" type="noConversion"/>
  </si>
  <si>
    <t>项目公司</t>
    <phoneticPr fontId="6" type="noConversion"/>
  </si>
  <si>
    <t>建安监理</t>
  </si>
  <si>
    <t>办公设置购置</t>
  </si>
  <si>
    <t>台式办公电脑</t>
  </si>
  <si>
    <t>办公设备购置</t>
  </si>
  <si>
    <t>柯尼卡美能达多功能数码复合机</t>
  </si>
  <si>
    <t>建安监理</t>
    <phoneticPr fontId="6" type="noConversion"/>
  </si>
  <si>
    <t>进出口事业部</t>
    <phoneticPr fontId="6" type="noConversion"/>
  </si>
  <si>
    <t>资产运营中心</t>
    <phoneticPr fontId="6" type="noConversion"/>
  </si>
  <si>
    <t>合计</t>
    <phoneticPr fontId="6" type="noConversion"/>
  </si>
  <si>
    <t>各部门及站库</t>
    <phoneticPr fontId="6" type="noConversion"/>
  </si>
  <si>
    <t>投影仪</t>
    <phoneticPr fontId="12" type="noConversion"/>
  </si>
  <si>
    <t>小保当供应站</t>
    <phoneticPr fontId="6" type="noConversion"/>
  </si>
  <si>
    <t>安山、沙梁供应站</t>
    <phoneticPr fontId="15" type="noConversion"/>
  </si>
  <si>
    <t>设备购置</t>
    <phoneticPr fontId="15" type="noConversion"/>
  </si>
  <si>
    <t>生产设备购置</t>
    <phoneticPr fontId="15" type="noConversion"/>
  </si>
  <si>
    <t>笔记本电脑</t>
    <phoneticPr fontId="15" type="noConversion"/>
  </si>
  <si>
    <t>台式办公电脑  联想</t>
    <phoneticPr fontId="12" type="noConversion"/>
  </si>
  <si>
    <t xml:space="preserve">   台</t>
    <phoneticPr fontId="12" type="noConversion"/>
  </si>
  <si>
    <t>材料棚暖气回水管维修</t>
    <phoneticPr fontId="6" type="noConversion"/>
  </si>
  <si>
    <t>秦安评价公司</t>
    <phoneticPr fontId="6" type="noConversion"/>
  </si>
  <si>
    <t>办公设备购置</t>
    <phoneticPr fontId="15" type="noConversion"/>
  </si>
  <si>
    <t>西安市</t>
    <phoneticPr fontId="15" type="noConversion"/>
  </si>
  <si>
    <t>机关本部</t>
    <phoneticPr fontId="6" type="noConversion"/>
  </si>
  <si>
    <t>公司</t>
    <phoneticPr fontId="6" type="noConversion"/>
  </si>
  <si>
    <t>供应商绩效考评系统</t>
    <phoneticPr fontId="15" type="noConversion"/>
  </si>
  <si>
    <t>项</t>
    <phoneticPr fontId="15" type="noConversion"/>
  </si>
  <si>
    <t>仓储管理中心
（二期库房）</t>
    <phoneticPr fontId="6" type="noConversion"/>
  </si>
  <si>
    <t>2020年投资计划</t>
    <phoneticPr fontId="6" type="noConversion"/>
  </si>
  <si>
    <t>打印机</t>
    <phoneticPr fontId="6" type="noConversion"/>
  </si>
  <si>
    <t>2020年投资计划</t>
    <phoneticPr fontId="12" type="noConversion"/>
  </si>
  <si>
    <t>2020年投资计划</t>
    <phoneticPr fontId="15" type="noConversion"/>
  </si>
  <si>
    <t>榆林分公司</t>
    <phoneticPr fontId="6" type="noConversion"/>
  </si>
  <si>
    <t>信息协同系统</t>
    <phoneticPr fontId="6" type="noConversion"/>
  </si>
  <si>
    <t>微型智慧物流园区信息系统建设（含设备购置）</t>
    <phoneticPr fontId="6" type="noConversion"/>
  </si>
  <si>
    <t>设备购置</t>
    <phoneticPr fontId="6" type="noConversion"/>
  </si>
  <si>
    <t>全向麦克风</t>
    <phoneticPr fontId="6" type="noConversion"/>
  </si>
  <si>
    <t>视频会议</t>
    <phoneticPr fontId="6" type="noConversion"/>
  </si>
  <si>
    <t>设备购置</t>
    <phoneticPr fontId="12" type="noConversion"/>
  </si>
  <si>
    <t>榆林分公司</t>
    <phoneticPr fontId="6" type="noConversion"/>
  </si>
  <si>
    <t>工作量（万元）</t>
    <phoneticPr fontId="6" type="noConversion"/>
  </si>
  <si>
    <t>综合办公室黑白复合打印机，报废后购置</t>
    <phoneticPr fontId="6" type="noConversion"/>
  </si>
  <si>
    <t>复合打印机TOSHIBA 3508A</t>
    <phoneticPr fontId="6" type="noConversion"/>
  </si>
  <si>
    <t>榆林</t>
    <phoneticPr fontId="6" type="noConversion"/>
  </si>
  <si>
    <t>曹家滩，沙梁供应站</t>
    <phoneticPr fontId="6" type="noConversion"/>
  </si>
  <si>
    <t>1.5P壁挂式空调</t>
    <phoneticPr fontId="12" type="noConversion"/>
  </si>
  <si>
    <t>3P壁挂式空调</t>
    <phoneticPr fontId="12" type="noConversion"/>
  </si>
  <si>
    <t>公司</t>
    <phoneticPr fontId="15" type="noConversion"/>
  </si>
  <si>
    <t>符合固定资产确认条件的，列入折旧资金计划</t>
    <phoneticPr fontId="12" type="noConversion"/>
  </si>
  <si>
    <t>项</t>
    <phoneticPr fontId="12" type="noConversion"/>
  </si>
  <si>
    <t>小庄供应站</t>
    <phoneticPr fontId="6" type="noConversion"/>
  </si>
  <si>
    <t>设备购置</t>
    <phoneticPr fontId="6" type="noConversion"/>
  </si>
  <si>
    <t>1.5P壁挂式空调</t>
    <phoneticPr fontId="6" type="noConversion"/>
  </si>
  <si>
    <t>台</t>
    <phoneticPr fontId="6" type="noConversion"/>
  </si>
  <si>
    <t>大佛寺供应站</t>
    <phoneticPr fontId="15" type="noConversion"/>
  </si>
  <si>
    <t>1.5P壁挂式空调</t>
    <phoneticPr fontId="12" type="noConversion"/>
  </si>
  <si>
    <t>文家坡供应站</t>
    <phoneticPr fontId="6" type="noConversion"/>
  </si>
  <si>
    <t>2P柜式空调</t>
    <phoneticPr fontId="6" type="noConversion"/>
  </si>
  <si>
    <t>胡家河供应站</t>
    <phoneticPr fontId="6" type="noConversion"/>
  </si>
  <si>
    <t>物流配送部</t>
    <phoneticPr fontId="15" type="noConversion"/>
  </si>
  <si>
    <t>油罐车购置</t>
    <phoneticPr fontId="6" type="noConversion"/>
  </si>
  <si>
    <t>5吨油罐车</t>
    <phoneticPr fontId="6" type="noConversion"/>
  </si>
  <si>
    <t>3P柜式空调</t>
    <phoneticPr fontId="12" type="noConversion"/>
  </si>
  <si>
    <t>榆林化学供应站</t>
    <phoneticPr fontId="12" type="noConversion"/>
  </si>
  <si>
    <t>洁博士驾驶式洗地车JIEBOSS-1300</t>
    <phoneticPr fontId="12" type="noConversion"/>
  </si>
  <si>
    <t>生产车辆购置</t>
    <phoneticPr fontId="15" type="noConversion"/>
  </si>
  <si>
    <t>合力内燃平衡重式叉车，CPCD型5.0T</t>
    <phoneticPr fontId="12" type="noConversion"/>
  </si>
  <si>
    <t>办公设备购置</t>
    <phoneticPr fontId="12" type="noConversion"/>
  </si>
  <si>
    <t>党支部标准化建设</t>
    <phoneticPr fontId="12" type="noConversion"/>
  </si>
  <si>
    <t xml:space="preserve">   台</t>
    <phoneticPr fontId="15" type="noConversion"/>
  </si>
  <si>
    <t>自强西路</t>
    <phoneticPr fontId="12" type="noConversion"/>
  </si>
  <si>
    <t>台式办公电脑</t>
    <phoneticPr fontId="15" type="noConversion"/>
  </si>
  <si>
    <t>黑白激光打印机</t>
    <phoneticPr fontId="15" type="noConversion"/>
  </si>
  <si>
    <t>深井热水泵 250QJ50-240-75KW</t>
    <phoneticPr fontId="12" type="noConversion"/>
  </si>
  <si>
    <t>笔记本电脑  联想</t>
    <phoneticPr fontId="12" type="noConversion"/>
  </si>
  <si>
    <t>视频会议显示设备购置</t>
    <phoneticPr fontId="12" type="noConversion"/>
  </si>
  <si>
    <t>办公设备购置</t>
    <phoneticPr fontId="6" type="noConversion"/>
  </si>
  <si>
    <t>办公用台式电脑</t>
    <phoneticPr fontId="6" type="noConversion"/>
  </si>
  <si>
    <t>投影仪（含幕布）</t>
    <phoneticPr fontId="6" type="noConversion"/>
  </si>
  <si>
    <t>投影仪限额1万元</t>
    <phoneticPr fontId="6" type="noConversion"/>
  </si>
  <si>
    <t>物流配送部</t>
    <phoneticPr fontId="6" type="noConversion"/>
  </si>
  <si>
    <t>吊车购置</t>
    <phoneticPr fontId="6" type="noConversion"/>
  </si>
  <si>
    <t>台</t>
    <phoneticPr fontId="6" type="noConversion"/>
  </si>
  <si>
    <t>6.8米单桥货车（柴油）</t>
    <phoneticPr fontId="6" type="noConversion"/>
  </si>
  <si>
    <t>4.2米单桥货车（柴油）</t>
    <phoneticPr fontId="6" type="noConversion"/>
  </si>
  <si>
    <t>生产车辆购置</t>
    <phoneticPr fontId="6" type="noConversion"/>
  </si>
  <si>
    <t>尼桑皮卡车</t>
    <phoneticPr fontId="6" type="noConversion"/>
  </si>
  <si>
    <t>二期总库房</t>
    <phoneticPr fontId="6" type="noConversion"/>
  </si>
  <si>
    <t>库房设备购置</t>
    <phoneticPr fontId="6" type="noConversion"/>
  </si>
  <si>
    <t>洁博士扫地机</t>
    <phoneticPr fontId="6" type="noConversion"/>
  </si>
  <si>
    <t>2T电动前移式叉车</t>
    <phoneticPr fontId="6" type="noConversion"/>
  </si>
  <si>
    <t>投影仪</t>
    <phoneticPr fontId="6" type="noConversion"/>
  </si>
  <si>
    <t>生产设备购置</t>
    <phoneticPr fontId="6" type="noConversion"/>
  </si>
  <si>
    <t>12T汽车起重机</t>
    <phoneticPr fontId="6" type="noConversion"/>
  </si>
  <si>
    <t>1.5T电瓶叉车</t>
    <phoneticPr fontId="6" type="noConversion"/>
  </si>
  <si>
    <t>尼桑皮卡车</t>
    <phoneticPr fontId="6" type="noConversion"/>
  </si>
  <si>
    <t>韩家湾供应站</t>
    <phoneticPr fontId="6" type="noConversion"/>
  </si>
  <si>
    <t>二期库房外绿化</t>
    <phoneticPr fontId="6" type="noConversion"/>
  </si>
  <si>
    <t>地面硬化、自行车棚</t>
    <phoneticPr fontId="6" type="noConversion"/>
  </si>
  <si>
    <t>批</t>
    <phoneticPr fontId="6" type="noConversion"/>
  </si>
  <si>
    <t>档案室整体改造</t>
    <phoneticPr fontId="15" type="noConversion"/>
  </si>
  <si>
    <t>电路改造，重新装修（包含刮腻子，起垫层，隔断，门窗暖气等）</t>
    <phoneticPr fontId="15" type="noConversion"/>
  </si>
  <si>
    <t>供应站</t>
    <phoneticPr fontId="6" type="noConversion"/>
  </si>
  <si>
    <t>暖气回水管更换（含材料）</t>
    <phoneticPr fontId="6" type="noConversion"/>
  </si>
  <si>
    <t>米</t>
    <phoneticPr fontId="6" type="noConversion"/>
  </si>
  <si>
    <t>胡家河、大佛寺、小庄、文家坡供应站</t>
    <phoneticPr fontId="15" type="noConversion"/>
  </si>
  <si>
    <t>新建井口超市</t>
    <phoneticPr fontId="15" type="noConversion"/>
  </si>
  <si>
    <t>采购中心</t>
    <phoneticPr fontId="15" type="noConversion"/>
  </si>
  <si>
    <t>自强西路</t>
    <phoneticPr fontId="15" type="noConversion"/>
  </si>
  <si>
    <t>办公设备购置</t>
    <phoneticPr fontId="15" type="noConversion"/>
  </si>
  <si>
    <t>台式办公电脑</t>
    <phoneticPr fontId="15" type="noConversion"/>
  </si>
  <si>
    <t>台</t>
    <phoneticPr fontId="15" type="noConversion"/>
  </si>
  <si>
    <r>
      <rPr>
        <sz val="9"/>
        <color indexed="8"/>
        <rFont val="宋体"/>
        <family val="3"/>
        <charset val="134"/>
      </rPr>
      <t xml:space="preserve">附件3                                         </t>
    </r>
    <r>
      <rPr>
        <b/>
        <sz val="14"/>
        <color indexed="8"/>
        <rFont val="宋体"/>
        <family val="3"/>
        <charset val="134"/>
      </rPr>
      <t>陕西煤业化工物资集团有限公司2020年折旧资金计划明细表</t>
    </r>
    <phoneticPr fontId="6" type="noConversion"/>
  </si>
  <si>
    <r>
      <rPr>
        <sz val="9"/>
        <color indexed="8"/>
        <rFont val="宋体"/>
        <family val="3"/>
        <charset val="134"/>
      </rPr>
      <t xml:space="preserve">附件2                                          </t>
    </r>
    <r>
      <rPr>
        <b/>
        <sz val="14"/>
        <color indexed="8"/>
        <rFont val="宋体"/>
        <family val="3"/>
        <charset val="134"/>
      </rPr>
      <t>陕西煤业物资有限责任公司2020年折旧资金计划明细表</t>
    </r>
    <phoneticPr fontId="6" type="noConversion"/>
  </si>
  <si>
    <r>
      <rPr>
        <sz val="9"/>
        <color indexed="8"/>
        <rFont val="宋体"/>
        <family val="3"/>
        <charset val="134"/>
      </rPr>
      <t xml:space="preserve">附件4                                       </t>
    </r>
    <r>
      <rPr>
        <b/>
        <sz val="14"/>
        <color indexed="8"/>
        <rFont val="宋体"/>
        <family val="3"/>
        <charset val="134"/>
      </rPr>
      <t>陕西煤业物资有限责任公司2020年自筹资金计划明细表</t>
    </r>
    <phoneticPr fontId="6" type="noConversion"/>
  </si>
  <si>
    <r>
      <rPr>
        <sz val="9"/>
        <color indexed="8"/>
        <rFont val="宋体"/>
        <family val="3"/>
        <charset val="134"/>
      </rPr>
      <t xml:space="preserve">附件5                                  </t>
    </r>
    <r>
      <rPr>
        <b/>
        <sz val="14"/>
        <color indexed="8"/>
        <rFont val="宋体"/>
        <family val="3"/>
        <charset val="134"/>
      </rPr>
      <t>陕西煤业化工物资集团有限公司2020年自筹资金计划明细表</t>
    </r>
    <phoneticPr fontId="6" type="noConversion"/>
  </si>
  <si>
    <t>2020年投资计划</t>
    <phoneticPr fontId="6" type="noConversion"/>
  </si>
  <si>
    <t>合计</t>
    <phoneticPr fontId="6" type="noConversion"/>
  </si>
  <si>
    <t>彬长分公司</t>
    <phoneticPr fontId="6" type="noConversion"/>
  </si>
  <si>
    <t>二期库房</t>
    <phoneticPr fontId="6" type="noConversion"/>
  </si>
  <si>
    <t>烟感报警器</t>
    <phoneticPr fontId="6" type="noConversion"/>
  </si>
  <si>
    <t>红外烟感报警器</t>
    <phoneticPr fontId="6" type="noConversion"/>
  </si>
  <si>
    <t>套</t>
    <phoneticPr fontId="6" type="noConversion"/>
  </si>
  <si>
    <t>资产运营中心</t>
    <phoneticPr fontId="6" type="noConversion"/>
  </si>
  <si>
    <t>自强西路</t>
    <phoneticPr fontId="6" type="noConversion"/>
  </si>
  <si>
    <t>消防系统维护</t>
    <phoneticPr fontId="6" type="noConversion"/>
  </si>
  <si>
    <t>北关区域西院2#号住宅楼东单元（1至15层），西单元（1至8层）手报：LK-K01  声光报警器：P900A  控制模块：LK-C01B  监视模块：LK-MO  消火栓按钮：K01X</t>
    <phoneticPr fontId="6" type="noConversion"/>
  </si>
  <si>
    <t>㎡</t>
    <phoneticPr fontId="6" type="noConversion"/>
  </si>
  <si>
    <r>
      <rPr>
        <sz val="9"/>
        <color indexed="8"/>
        <rFont val="宋体"/>
        <family val="3"/>
        <charset val="134"/>
      </rPr>
      <t xml:space="preserve">附件1                                   </t>
    </r>
    <r>
      <rPr>
        <b/>
        <sz val="14"/>
        <color indexed="8"/>
        <rFont val="宋体"/>
        <family val="3"/>
        <charset val="134"/>
      </rPr>
      <t>陕西煤业化工物资集团有限公司2020年安全费用计划明细表</t>
    </r>
    <phoneticPr fontId="6" type="noConversion"/>
  </si>
  <si>
    <t>洁博士座驾式洗地机</t>
    <phoneticPr fontId="6" type="noConversion"/>
  </si>
  <si>
    <t>隶属陕西煤业物资有限责任公司榆林分公司</t>
    <phoneticPr fontId="6" type="noConversion"/>
  </si>
  <si>
    <t>陕北矿业采购组</t>
    <phoneticPr fontId="6" type="noConversion"/>
  </si>
  <si>
    <t>用一备一</t>
    <phoneticPr fontId="12" type="noConversion"/>
  </si>
  <si>
    <t>核算中心</t>
    <phoneticPr fontId="6" type="noConversion"/>
  </si>
  <si>
    <t>办公设备购置</t>
    <phoneticPr fontId="6" type="noConversion"/>
  </si>
  <si>
    <t>办公用台式电脑</t>
    <phoneticPr fontId="6" type="noConversion"/>
  </si>
  <si>
    <t>台</t>
    <phoneticPr fontId="6" type="noConversion"/>
  </si>
  <si>
    <t>个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</si>
</sst>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5">
    <cellStyle name="0,0_x000d__x000a_NA_x000d__x000a_" xfId="1"/>
    <cellStyle name="常规" xfId="0" builtinId="0"/>
    <cellStyle name="常规 2" xfId="2"/>
    <cellStyle name="常规 3" xfId="3"/>
    <cellStyle name="常规_韩城分公司 2014专项、信息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5" sqref="G5"/>
    </sheetView>
  </sheetViews>
  <sheetFormatPr defaultRowHeight="13.5" x14ac:dyDescent="0.15"/>
  <cols>
    <col min="1" max="1" width="6.5" customWidth="1"/>
    <col min="2" max="2" width="9.625" customWidth="1"/>
    <col min="3" max="3" width="14.25" customWidth="1"/>
    <col min="4" max="4" width="50.75" customWidth="1"/>
    <col min="5" max="6" width="6.75" bestFit="1" customWidth="1"/>
    <col min="7" max="7" width="13.25" customWidth="1"/>
    <col min="8" max="8" width="12.5" customWidth="1"/>
  </cols>
  <sheetData>
    <row r="1" spans="1:8" ht="33" customHeight="1" x14ac:dyDescent="0.15">
      <c r="A1" s="68" t="s">
        <v>167</v>
      </c>
      <c r="B1" s="68"/>
      <c r="C1" s="68"/>
      <c r="D1" s="68"/>
      <c r="E1" s="68"/>
      <c r="F1" s="68"/>
      <c r="G1" s="68"/>
      <c r="H1" s="68"/>
    </row>
    <row r="2" spans="1:8" ht="26.25" customHeight="1" x14ac:dyDescent="0.15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70" t="s">
        <v>155</v>
      </c>
      <c r="G2" s="71"/>
      <c r="H2" s="69" t="s">
        <v>5</v>
      </c>
    </row>
    <row r="3" spans="1:8" ht="29.25" customHeight="1" x14ac:dyDescent="0.15">
      <c r="A3" s="69"/>
      <c r="B3" s="69"/>
      <c r="C3" s="69"/>
      <c r="D3" s="69"/>
      <c r="E3" s="69"/>
      <c r="F3" s="61" t="s">
        <v>6</v>
      </c>
      <c r="G3" s="2" t="s">
        <v>7</v>
      </c>
      <c r="H3" s="69"/>
    </row>
    <row r="4" spans="1:8" ht="27.75" customHeight="1" x14ac:dyDescent="0.15">
      <c r="A4" s="4"/>
      <c r="B4" s="4" t="s">
        <v>156</v>
      </c>
      <c r="C4" s="4"/>
      <c r="D4" s="60"/>
      <c r="E4" s="60"/>
      <c r="F4" s="2"/>
      <c r="G4" s="2">
        <f>SUM(G5,G7)</f>
        <v>63.4</v>
      </c>
      <c r="H4" s="60"/>
    </row>
    <row r="5" spans="1:8" ht="27.75" customHeight="1" x14ac:dyDescent="0.15">
      <c r="A5" s="66" t="s">
        <v>157</v>
      </c>
      <c r="B5" s="67"/>
      <c r="C5" s="4"/>
      <c r="D5" s="60"/>
      <c r="E5" s="60"/>
      <c r="F5" s="2"/>
      <c r="G5" s="2">
        <v>45</v>
      </c>
      <c r="H5" s="60"/>
    </row>
    <row r="6" spans="1:8" ht="27.75" customHeight="1" x14ac:dyDescent="0.15">
      <c r="A6" s="28">
        <v>1</v>
      </c>
      <c r="B6" s="63" t="s">
        <v>158</v>
      </c>
      <c r="C6" s="28" t="s">
        <v>159</v>
      </c>
      <c r="D6" s="28" t="s">
        <v>160</v>
      </c>
      <c r="E6" s="63" t="s">
        <v>161</v>
      </c>
      <c r="F6" s="11">
        <v>1</v>
      </c>
      <c r="G6" s="45">
        <v>45</v>
      </c>
      <c r="H6" s="52"/>
    </row>
    <row r="7" spans="1:8" ht="27.75" customHeight="1" x14ac:dyDescent="0.15">
      <c r="A7" s="66" t="s">
        <v>162</v>
      </c>
      <c r="B7" s="67"/>
      <c r="C7" s="15"/>
      <c r="D7" s="16"/>
      <c r="E7" s="16"/>
      <c r="F7" s="2"/>
      <c r="G7" s="2">
        <v>18.399999999999999</v>
      </c>
      <c r="H7" s="51"/>
    </row>
    <row r="8" spans="1:8" ht="45" customHeight="1" x14ac:dyDescent="0.15">
      <c r="A8" s="33">
        <v>1</v>
      </c>
      <c r="B8" s="62" t="s">
        <v>163</v>
      </c>
      <c r="C8" s="62" t="s">
        <v>164</v>
      </c>
      <c r="D8" s="20" t="s">
        <v>165</v>
      </c>
      <c r="E8" s="12" t="s">
        <v>166</v>
      </c>
      <c r="F8" s="64">
        <v>13000</v>
      </c>
      <c r="G8" s="55">
        <v>18.399999999999999</v>
      </c>
      <c r="H8" s="24"/>
    </row>
  </sheetData>
  <mergeCells count="10">
    <mergeCell ref="A5:B5"/>
    <mergeCell ref="A7:B7"/>
    <mergeCell ref="A1:H1"/>
    <mergeCell ref="A2:A3"/>
    <mergeCell ref="B2:B3"/>
    <mergeCell ref="C2:C3"/>
    <mergeCell ref="D2:D3"/>
    <mergeCell ref="E2:E3"/>
    <mergeCell ref="F2:G2"/>
    <mergeCell ref="H2:H3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10" sqref="G10"/>
    </sheetView>
  </sheetViews>
  <sheetFormatPr defaultColWidth="9" defaultRowHeight="13.5" x14ac:dyDescent="0.15"/>
  <cols>
    <col min="1" max="1" width="5" bestFit="1" customWidth="1"/>
    <col min="2" max="2" width="12.75" customWidth="1"/>
    <col min="3" max="3" width="19.75" customWidth="1"/>
    <col min="4" max="4" width="20.875" customWidth="1"/>
    <col min="5" max="5" width="7.25" customWidth="1"/>
    <col min="6" max="6" width="6.75" bestFit="1" customWidth="1"/>
    <col min="7" max="7" width="14.125" bestFit="1" customWidth="1"/>
    <col min="8" max="8" width="45.875" customWidth="1"/>
  </cols>
  <sheetData>
    <row r="1" spans="1:8" ht="29.25" customHeight="1" x14ac:dyDescent="0.15">
      <c r="A1" s="68" t="s">
        <v>152</v>
      </c>
      <c r="B1" s="76"/>
      <c r="C1" s="76"/>
      <c r="D1" s="76"/>
      <c r="E1" s="76"/>
      <c r="F1" s="76"/>
      <c r="G1" s="76"/>
      <c r="H1" s="76"/>
    </row>
    <row r="2" spans="1:8" ht="17.25" customHeight="1" x14ac:dyDescent="0.15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70" t="s">
        <v>67</v>
      </c>
      <c r="G2" s="71"/>
      <c r="H2" s="69" t="s">
        <v>5</v>
      </c>
    </row>
    <row r="3" spans="1:8" x14ac:dyDescent="0.15">
      <c r="A3" s="69"/>
      <c r="B3" s="69"/>
      <c r="C3" s="69"/>
      <c r="D3" s="69"/>
      <c r="E3" s="69"/>
      <c r="F3" s="27" t="s">
        <v>6</v>
      </c>
      <c r="G3" s="2" t="s">
        <v>79</v>
      </c>
      <c r="H3" s="69"/>
    </row>
    <row r="4" spans="1:8" ht="17.100000000000001" customHeight="1" x14ac:dyDescent="0.15">
      <c r="A4" s="4"/>
      <c r="B4" s="22" t="s">
        <v>48</v>
      </c>
      <c r="C4" s="4"/>
      <c r="D4" s="23"/>
      <c r="E4" s="23"/>
      <c r="F4" s="2"/>
      <c r="G4" s="2">
        <f>SUM(G5,G9,G19,G28)</f>
        <v>518.9</v>
      </c>
      <c r="H4" s="21"/>
    </row>
    <row r="5" spans="1:8" ht="17.100000000000001" customHeight="1" x14ac:dyDescent="0.15">
      <c r="A5" s="66" t="s">
        <v>63</v>
      </c>
      <c r="B5" s="67"/>
      <c r="C5" s="4"/>
      <c r="D5" s="26"/>
      <c r="E5" s="26"/>
      <c r="F5" s="2"/>
      <c r="G5" s="2">
        <f>SUM(G6:G8)</f>
        <v>5.0999999999999996</v>
      </c>
      <c r="H5" s="21"/>
    </row>
    <row r="6" spans="1:8" ht="17.100000000000001" customHeight="1" x14ac:dyDescent="0.15">
      <c r="A6" s="28">
        <v>1</v>
      </c>
      <c r="B6" s="28" t="s">
        <v>62</v>
      </c>
      <c r="C6" s="40" t="s">
        <v>17</v>
      </c>
      <c r="D6" s="28" t="s">
        <v>68</v>
      </c>
      <c r="E6" s="28" t="s">
        <v>175</v>
      </c>
      <c r="F6" s="39">
        <v>1</v>
      </c>
      <c r="G6" s="39">
        <v>3.5</v>
      </c>
      <c r="H6" s="28" t="s">
        <v>80</v>
      </c>
    </row>
    <row r="7" spans="1:8" ht="17.100000000000001" customHeight="1" x14ac:dyDescent="0.15">
      <c r="A7" s="28">
        <v>2</v>
      </c>
      <c r="B7" s="28" t="s">
        <v>62</v>
      </c>
      <c r="C7" s="40" t="s">
        <v>74</v>
      </c>
      <c r="D7" s="28" t="s">
        <v>75</v>
      </c>
      <c r="E7" s="28" t="s">
        <v>176</v>
      </c>
      <c r="F7" s="39">
        <v>1</v>
      </c>
      <c r="G7" s="39">
        <v>0.6</v>
      </c>
      <c r="H7" s="28" t="s">
        <v>76</v>
      </c>
    </row>
    <row r="8" spans="1:8" ht="17.100000000000001" customHeight="1" x14ac:dyDescent="0.15">
      <c r="A8" s="28">
        <v>3</v>
      </c>
      <c r="B8" s="28" t="s">
        <v>172</v>
      </c>
      <c r="C8" s="65" t="s">
        <v>173</v>
      </c>
      <c r="D8" s="28" t="s">
        <v>174</v>
      </c>
      <c r="E8" s="28" t="s">
        <v>175</v>
      </c>
      <c r="F8" s="39">
        <v>2</v>
      </c>
      <c r="G8" s="39">
        <v>1</v>
      </c>
      <c r="H8" s="28"/>
    </row>
    <row r="9" spans="1:8" ht="17.100000000000001" customHeight="1" x14ac:dyDescent="0.15">
      <c r="A9" s="66" t="s">
        <v>19</v>
      </c>
      <c r="B9" s="67"/>
      <c r="C9" s="4"/>
      <c r="D9" s="23"/>
      <c r="E9" s="23"/>
      <c r="F9" s="2"/>
      <c r="G9" s="2">
        <f>SUM(G10:G18)</f>
        <v>345</v>
      </c>
      <c r="H9" s="42"/>
    </row>
    <row r="10" spans="1:8" ht="17.100000000000001" customHeight="1" x14ac:dyDescent="0.15">
      <c r="A10" s="28">
        <v>1</v>
      </c>
      <c r="B10" s="72" t="s">
        <v>8</v>
      </c>
      <c r="C10" s="74" t="s">
        <v>115</v>
      </c>
      <c r="D10" s="57" t="s">
        <v>116</v>
      </c>
      <c r="E10" s="28" t="s">
        <v>9</v>
      </c>
      <c r="F10" s="51">
        <v>30</v>
      </c>
      <c r="G10" s="39">
        <v>15</v>
      </c>
      <c r="H10" s="43"/>
    </row>
    <row r="11" spans="1:8" ht="17.100000000000001" customHeight="1" x14ac:dyDescent="0.15">
      <c r="A11" s="28">
        <v>2</v>
      </c>
      <c r="B11" s="73"/>
      <c r="C11" s="75"/>
      <c r="D11" s="28" t="s">
        <v>117</v>
      </c>
      <c r="E11" s="47" t="s">
        <v>9</v>
      </c>
      <c r="F11" s="11">
        <v>2</v>
      </c>
      <c r="G11" s="45">
        <v>3</v>
      </c>
      <c r="H11" s="44" t="s">
        <v>118</v>
      </c>
    </row>
    <row r="12" spans="1:8" ht="17.100000000000001" customHeight="1" x14ac:dyDescent="0.15">
      <c r="A12" s="28">
        <v>3</v>
      </c>
      <c r="B12" s="78" t="s">
        <v>119</v>
      </c>
      <c r="C12" s="51" t="s">
        <v>120</v>
      </c>
      <c r="D12" s="51" t="s">
        <v>11</v>
      </c>
      <c r="E12" s="45" t="s">
        <v>121</v>
      </c>
      <c r="F12" s="45">
        <v>1</v>
      </c>
      <c r="G12" s="45">
        <v>98</v>
      </c>
      <c r="H12" s="45"/>
    </row>
    <row r="13" spans="1:8" ht="17.100000000000001" customHeight="1" x14ac:dyDescent="0.15">
      <c r="A13" s="28">
        <v>4</v>
      </c>
      <c r="B13" s="79"/>
      <c r="C13" s="81" t="s">
        <v>13</v>
      </c>
      <c r="D13" s="51" t="s">
        <v>14</v>
      </c>
      <c r="E13" s="45" t="s">
        <v>9</v>
      </c>
      <c r="F13" s="45">
        <v>2</v>
      </c>
      <c r="G13" s="45">
        <v>100</v>
      </c>
      <c r="H13" s="78"/>
    </row>
    <row r="14" spans="1:8" ht="17.100000000000001" customHeight="1" x14ac:dyDescent="0.15">
      <c r="A14" s="28">
        <v>5</v>
      </c>
      <c r="B14" s="79"/>
      <c r="C14" s="82"/>
      <c r="D14" s="51" t="s">
        <v>122</v>
      </c>
      <c r="E14" s="45" t="s">
        <v>9</v>
      </c>
      <c r="F14" s="45">
        <v>1</v>
      </c>
      <c r="G14" s="45">
        <v>23</v>
      </c>
      <c r="H14" s="79"/>
    </row>
    <row r="15" spans="1:8" ht="17.100000000000001" customHeight="1" x14ac:dyDescent="0.15">
      <c r="A15" s="28">
        <v>6</v>
      </c>
      <c r="B15" s="79"/>
      <c r="C15" s="83"/>
      <c r="D15" s="51" t="s">
        <v>123</v>
      </c>
      <c r="E15" s="45" t="s">
        <v>9</v>
      </c>
      <c r="F15" s="45">
        <v>1</v>
      </c>
      <c r="G15" s="45">
        <v>20</v>
      </c>
      <c r="H15" s="80"/>
    </row>
    <row r="16" spans="1:8" ht="17.100000000000001" customHeight="1" x14ac:dyDescent="0.15">
      <c r="A16" s="28">
        <v>7</v>
      </c>
      <c r="B16" s="80"/>
      <c r="C16" s="58" t="s">
        <v>124</v>
      </c>
      <c r="D16" s="51" t="s">
        <v>125</v>
      </c>
      <c r="E16" s="45" t="s">
        <v>121</v>
      </c>
      <c r="F16" s="45">
        <v>2</v>
      </c>
      <c r="G16" s="45">
        <v>46</v>
      </c>
      <c r="H16" s="47"/>
    </row>
    <row r="17" spans="1:8" ht="17.100000000000001" customHeight="1" x14ac:dyDescent="0.15">
      <c r="A17" s="28">
        <v>8</v>
      </c>
      <c r="B17" s="77" t="s">
        <v>126</v>
      </c>
      <c r="C17" s="74" t="s">
        <v>127</v>
      </c>
      <c r="D17" s="28" t="s">
        <v>128</v>
      </c>
      <c r="E17" s="37" t="s">
        <v>9</v>
      </c>
      <c r="F17" s="11">
        <v>2</v>
      </c>
      <c r="G17" s="45">
        <v>20</v>
      </c>
      <c r="H17" s="48"/>
    </row>
    <row r="18" spans="1:8" ht="17.100000000000001" customHeight="1" x14ac:dyDescent="0.15">
      <c r="A18" s="28">
        <v>9</v>
      </c>
      <c r="B18" s="77"/>
      <c r="C18" s="75"/>
      <c r="D18" s="28" t="s">
        <v>129</v>
      </c>
      <c r="E18" s="37" t="s">
        <v>121</v>
      </c>
      <c r="F18" s="11">
        <v>1</v>
      </c>
      <c r="G18" s="45">
        <v>20</v>
      </c>
      <c r="H18" s="44"/>
    </row>
    <row r="19" spans="1:8" ht="17.100000000000001" customHeight="1" x14ac:dyDescent="0.15">
      <c r="A19" s="66" t="s">
        <v>20</v>
      </c>
      <c r="B19" s="67"/>
      <c r="C19" s="13"/>
      <c r="D19" s="14"/>
      <c r="E19" s="14"/>
      <c r="F19" s="2"/>
      <c r="G19" s="2">
        <f>SUM(G20:G27)</f>
        <v>154.19999999999999</v>
      </c>
      <c r="H19" s="49"/>
    </row>
    <row r="20" spans="1:8" ht="17.100000000000001" customHeight="1" x14ac:dyDescent="0.15">
      <c r="A20" s="41">
        <v>1</v>
      </c>
      <c r="B20" s="41" t="s">
        <v>20</v>
      </c>
      <c r="C20" s="41" t="s">
        <v>17</v>
      </c>
      <c r="D20" s="12" t="s">
        <v>21</v>
      </c>
      <c r="E20" s="12" t="s">
        <v>9</v>
      </c>
      <c r="F20" s="54">
        <v>6</v>
      </c>
      <c r="G20" s="55">
        <v>3</v>
      </c>
      <c r="H20" s="41"/>
    </row>
    <row r="21" spans="1:8" ht="17.100000000000001" customHeight="1" x14ac:dyDescent="0.15">
      <c r="A21" s="6">
        <v>2</v>
      </c>
      <c r="B21" s="28" t="s">
        <v>20</v>
      </c>
      <c r="C21" s="28" t="s">
        <v>17</v>
      </c>
      <c r="D21" s="5" t="s">
        <v>22</v>
      </c>
      <c r="E21" s="5" t="s">
        <v>9</v>
      </c>
      <c r="F21" s="18">
        <v>1</v>
      </c>
      <c r="G21" s="9">
        <v>0.6</v>
      </c>
      <c r="H21" s="24"/>
    </row>
    <row r="22" spans="1:8" ht="17.100000000000001" customHeight="1" x14ac:dyDescent="0.15">
      <c r="A22" s="28">
        <v>3</v>
      </c>
      <c r="B22" s="28" t="s">
        <v>20</v>
      </c>
      <c r="C22" s="28" t="s">
        <v>17</v>
      </c>
      <c r="D22" s="6" t="s">
        <v>130</v>
      </c>
      <c r="E22" s="6" t="s">
        <v>9</v>
      </c>
      <c r="F22" s="7">
        <v>1</v>
      </c>
      <c r="G22" s="9">
        <v>1</v>
      </c>
      <c r="H22" s="24"/>
    </row>
    <row r="23" spans="1:8" ht="17.100000000000001" customHeight="1" x14ac:dyDescent="0.15">
      <c r="A23" s="6">
        <v>4</v>
      </c>
      <c r="B23" s="28" t="s">
        <v>20</v>
      </c>
      <c r="C23" s="6" t="s">
        <v>131</v>
      </c>
      <c r="D23" s="5" t="s">
        <v>132</v>
      </c>
      <c r="E23" s="5" t="s">
        <v>18</v>
      </c>
      <c r="F23" s="18">
        <v>1</v>
      </c>
      <c r="G23" s="9">
        <v>51</v>
      </c>
      <c r="H23" s="50"/>
    </row>
    <row r="24" spans="1:8" ht="17.100000000000001" customHeight="1" x14ac:dyDescent="0.15">
      <c r="A24" s="28">
        <v>5</v>
      </c>
      <c r="B24" s="28" t="s">
        <v>20</v>
      </c>
      <c r="C24" s="6" t="s">
        <v>131</v>
      </c>
      <c r="D24" s="5" t="s">
        <v>23</v>
      </c>
      <c r="E24" s="5" t="s">
        <v>18</v>
      </c>
      <c r="F24" s="5">
        <v>1</v>
      </c>
      <c r="G24" s="5">
        <v>31</v>
      </c>
      <c r="H24" s="50"/>
    </row>
    <row r="25" spans="1:8" ht="17.100000000000001" customHeight="1" x14ac:dyDescent="0.15">
      <c r="A25" s="6">
        <v>6</v>
      </c>
      <c r="B25" s="28" t="s">
        <v>20</v>
      </c>
      <c r="C25" s="6" t="s">
        <v>131</v>
      </c>
      <c r="D25" s="5" t="s">
        <v>133</v>
      </c>
      <c r="E25" s="5" t="s">
        <v>18</v>
      </c>
      <c r="F25" s="5">
        <v>1</v>
      </c>
      <c r="G25" s="5">
        <v>13.6</v>
      </c>
      <c r="H25" s="50"/>
    </row>
    <row r="26" spans="1:8" ht="17.100000000000001" customHeight="1" x14ac:dyDescent="0.15">
      <c r="A26" s="10">
        <v>7</v>
      </c>
      <c r="B26" s="43" t="s">
        <v>20</v>
      </c>
      <c r="C26" s="10" t="s">
        <v>131</v>
      </c>
      <c r="D26" s="10" t="s">
        <v>134</v>
      </c>
      <c r="E26" s="10" t="s">
        <v>18</v>
      </c>
      <c r="F26" s="10">
        <v>2</v>
      </c>
      <c r="G26" s="10">
        <v>46</v>
      </c>
      <c r="H26" s="45"/>
    </row>
    <row r="27" spans="1:8" ht="17.100000000000001" customHeight="1" x14ac:dyDescent="0.15">
      <c r="A27" s="28">
        <v>8</v>
      </c>
      <c r="B27" s="28" t="s">
        <v>20</v>
      </c>
      <c r="C27" s="39" t="s">
        <v>74</v>
      </c>
      <c r="D27" s="37" t="s">
        <v>168</v>
      </c>
      <c r="E27" s="5" t="s">
        <v>18</v>
      </c>
      <c r="F27" s="5">
        <v>2</v>
      </c>
      <c r="G27" s="11">
        <v>8</v>
      </c>
      <c r="H27" s="28"/>
    </row>
    <row r="28" spans="1:8" ht="17.100000000000001" customHeight="1" x14ac:dyDescent="0.15">
      <c r="A28" s="66" t="s">
        <v>33</v>
      </c>
      <c r="B28" s="67"/>
      <c r="C28" s="15"/>
      <c r="D28" s="16"/>
      <c r="E28" s="16"/>
      <c r="F28" s="2"/>
      <c r="G28" s="2">
        <f>SUM(G29:G32)</f>
        <v>14.6</v>
      </c>
      <c r="H28" s="51"/>
    </row>
    <row r="29" spans="1:8" ht="17.100000000000001" customHeight="1" x14ac:dyDescent="0.15">
      <c r="A29" s="33">
        <v>1</v>
      </c>
      <c r="B29" s="33" t="s">
        <v>49</v>
      </c>
      <c r="C29" s="33" t="s">
        <v>17</v>
      </c>
      <c r="D29" s="33" t="s">
        <v>24</v>
      </c>
      <c r="E29" s="33" t="s">
        <v>9</v>
      </c>
      <c r="F29" s="59">
        <v>15</v>
      </c>
      <c r="G29" s="59">
        <v>7.5</v>
      </c>
      <c r="H29" s="24"/>
    </row>
    <row r="30" spans="1:8" ht="17.100000000000001" customHeight="1" x14ac:dyDescent="0.15">
      <c r="A30" s="33">
        <v>2</v>
      </c>
      <c r="B30" s="33" t="s">
        <v>82</v>
      </c>
      <c r="C30" s="33" t="s">
        <v>17</v>
      </c>
      <c r="D30" s="33" t="s">
        <v>81</v>
      </c>
      <c r="E30" s="33" t="s">
        <v>9</v>
      </c>
      <c r="F30" s="33">
        <v>1</v>
      </c>
      <c r="G30" s="33">
        <v>3.5</v>
      </c>
      <c r="H30" s="24" t="s">
        <v>170</v>
      </c>
    </row>
    <row r="31" spans="1:8" ht="17.100000000000001" customHeight="1" x14ac:dyDescent="0.15">
      <c r="A31" s="33">
        <v>3</v>
      </c>
      <c r="B31" s="33" t="s">
        <v>51</v>
      </c>
      <c r="C31" s="33" t="s">
        <v>74</v>
      </c>
      <c r="D31" s="33" t="s">
        <v>25</v>
      </c>
      <c r="E31" s="33" t="s">
        <v>9</v>
      </c>
      <c r="F31" s="33">
        <v>1</v>
      </c>
      <c r="G31" s="33">
        <v>1.2</v>
      </c>
      <c r="H31" s="30"/>
    </row>
    <row r="32" spans="1:8" ht="26.25" customHeight="1" x14ac:dyDescent="0.15">
      <c r="A32" s="33">
        <v>4</v>
      </c>
      <c r="B32" s="33" t="s">
        <v>135</v>
      </c>
      <c r="C32" s="33" t="s">
        <v>74</v>
      </c>
      <c r="D32" s="33" t="s">
        <v>25</v>
      </c>
      <c r="E32" s="33" t="s">
        <v>9</v>
      </c>
      <c r="F32" s="33">
        <v>2</v>
      </c>
      <c r="G32" s="33">
        <v>2.4</v>
      </c>
      <c r="H32" s="30" t="s">
        <v>169</v>
      </c>
    </row>
  </sheetData>
  <mergeCells count="19">
    <mergeCell ref="A28:B28"/>
    <mergeCell ref="C17:C18"/>
    <mergeCell ref="A19:B19"/>
    <mergeCell ref="B17:B18"/>
    <mergeCell ref="H13:H15"/>
    <mergeCell ref="B12:B16"/>
    <mergeCell ref="C13:C15"/>
    <mergeCell ref="A1:H1"/>
    <mergeCell ref="A2:A3"/>
    <mergeCell ref="B2:B3"/>
    <mergeCell ref="C2:C3"/>
    <mergeCell ref="D2:D3"/>
    <mergeCell ref="E2:E3"/>
    <mergeCell ref="H2:H3"/>
    <mergeCell ref="A9:B9"/>
    <mergeCell ref="B10:B11"/>
    <mergeCell ref="C10:C11"/>
    <mergeCell ref="A5:B5"/>
    <mergeCell ref="F2:G2"/>
  </mergeCells>
  <phoneticPr fontId="6" type="noConversion"/>
  <pageMargins left="0.51181102362204722" right="0.51181102362204722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0" workbookViewId="0">
      <selection activeCell="A31" sqref="A31:A34"/>
    </sheetView>
  </sheetViews>
  <sheetFormatPr defaultRowHeight="13.5" x14ac:dyDescent="0.15"/>
  <cols>
    <col min="1" max="1" width="5" bestFit="1" customWidth="1"/>
    <col min="2" max="2" width="17.25" customWidth="1"/>
    <col min="3" max="3" width="12.125" customWidth="1"/>
    <col min="4" max="4" width="41.375" bestFit="1" customWidth="1"/>
    <col min="5" max="5" width="6.625" customWidth="1"/>
    <col min="6" max="7" width="8.5" customWidth="1"/>
    <col min="8" max="8" width="41.75" customWidth="1"/>
  </cols>
  <sheetData>
    <row r="1" spans="1:8" ht="28.5" customHeight="1" x14ac:dyDescent="0.15">
      <c r="A1" s="68" t="s">
        <v>151</v>
      </c>
      <c r="B1" s="76"/>
      <c r="C1" s="76"/>
      <c r="D1" s="76"/>
      <c r="E1" s="76"/>
      <c r="F1" s="76"/>
      <c r="G1" s="76"/>
      <c r="H1" s="76"/>
    </row>
    <row r="2" spans="1:8" ht="23.25" customHeight="1" x14ac:dyDescent="0.15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70" t="s">
        <v>69</v>
      </c>
      <c r="G2" s="71"/>
      <c r="H2" s="69" t="s">
        <v>5</v>
      </c>
    </row>
    <row r="3" spans="1:8" ht="28.5" customHeight="1" x14ac:dyDescent="0.15">
      <c r="A3" s="69"/>
      <c r="B3" s="69"/>
      <c r="C3" s="69"/>
      <c r="D3" s="69"/>
      <c r="E3" s="69"/>
      <c r="F3" s="27" t="s">
        <v>6</v>
      </c>
      <c r="G3" s="2" t="s">
        <v>7</v>
      </c>
      <c r="H3" s="69"/>
    </row>
    <row r="4" spans="1:8" ht="21" customHeight="1" x14ac:dyDescent="0.15">
      <c r="A4" s="4"/>
      <c r="B4" s="22" t="s">
        <v>48</v>
      </c>
      <c r="C4" s="4"/>
      <c r="D4" s="23"/>
      <c r="E4" s="23"/>
      <c r="F4" s="2"/>
      <c r="G4" s="2">
        <f>SUM(G5,G12,G18,G22,G27,G30,G35,G38,G41)</f>
        <v>358.00999999999993</v>
      </c>
      <c r="H4" s="21"/>
    </row>
    <row r="5" spans="1:8" ht="23.25" customHeight="1" x14ac:dyDescent="0.15">
      <c r="A5" s="66" t="s">
        <v>19</v>
      </c>
      <c r="B5" s="67"/>
      <c r="C5" s="4"/>
      <c r="D5" s="23"/>
      <c r="E5" s="23"/>
      <c r="F5" s="2"/>
      <c r="G5" s="2">
        <f>SUM(G6:G11)</f>
        <v>192.20999999999998</v>
      </c>
      <c r="H5" s="23"/>
    </row>
    <row r="6" spans="1:8" ht="23.25" customHeight="1" x14ac:dyDescent="0.15">
      <c r="A6" s="41">
        <v>1</v>
      </c>
      <c r="B6" s="53" t="s">
        <v>89</v>
      </c>
      <c r="C6" s="28" t="s">
        <v>90</v>
      </c>
      <c r="D6" s="28" t="s">
        <v>91</v>
      </c>
      <c r="E6" s="37" t="s">
        <v>92</v>
      </c>
      <c r="F6" s="11">
        <v>1</v>
      </c>
      <c r="G6" s="45">
        <v>0.5</v>
      </c>
      <c r="H6" s="44"/>
    </row>
    <row r="7" spans="1:8" ht="23.25" customHeight="1" x14ac:dyDescent="0.15">
      <c r="A7" s="41">
        <v>2</v>
      </c>
      <c r="B7" s="53" t="s">
        <v>93</v>
      </c>
      <c r="C7" s="41" t="s">
        <v>90</v>
      </c>
      <c r="D7" s="28" t="s">
        <v>94</v>
      </c>
      <c r="E7" s="37" t="s">
        <v>92</v>
      </c>
      <c r="F7" s="11">
        <v>1</v>
      </c>
      <c r="G7" s="45">
        <v>0.5</v>
      </c>
      <c r="H7" s="44"/>
    </row>
    <row r="8" spans="1:8" ht="23.25" customHeight="1" x14ac:dyDescent="0.15">
      <c r="A8" s="41">
        <v>3</v>
      </c>
      <c r="B8" s="37" t="s">
        <v>95</v>
      </c>
      <c r="C8" s="41" t="s">
        <v>90</v>
      </c>
      <c r="D8" s="28" t="s">
        <v>96</v>
      </c>
      <c r="E8" s="37" t="s">
        <v>92</v>
      </c>
      <c r="F8" s="11">
        <v>1</v>
      </c>
      <c r="G8" s="45">
        <v>0.71</v>
      </c>
      <c r="H8" s="44"/>
    </row>
    <row r="9" spans="1:8" ht="23.25" customHeight="1" x14ac:dyDescent="0.15">
      <c r="A9" s="28">
        <v>4</v>
      </c>
      <c r="B9" s="46" t="s">
        <v>97</v>
      </c>
      <c r="C9" s="54" t="s">
        <v>90</v>
      </c>
      <c r="D9" s="51" t="s">
        <v>91</v>
      </c>
      <c r="E9" s="45" t="s">
        <v>9</v>
      </c>
      <c r="F9" s="45">
        <v>1</v>
      </c>
      <c r="G9" s="45">
        <v>0.5</v>
      </c>
      <c r="H9" s="44"/>
    </row>
    <row r="10" spans="1:8" ht="23.25" customHeight="1" x14ac:dyDescent="0.15">
      <c r="A10" s="28">
        <v>5</v>
      </c>
      <c r="B10" s="79" t="s">
        <v>98</v>
      </c>
      <c r="C10" s="81" t="s">
        <v>99</v>
      </c>
      <c r="D10" s="51" t="s">
        <v>12</v>
      </c>
      <c r="E10" s="45" t="s">
        <v>9</v>
      </c>
      <c r="F10" s="45">
        <v>1</v>
      </c>
      <c r="G10" s="45">
        <v>90</v>
      </c>
      <c r="H10" s="78"/>
    </row>
    <row r="11" spans="1:8" ht="23.25" customHeight="1" x14ac:dyDescent="0.15">
      <c r="A11" s="28">
        <v>6</v>
      </c>
      <c r="B11" s="79"/>
      <c r="C11" s="83"/>
      <c r="D11" s="51" t="s">
        <v>100</v>
      </c>
      <c r="E11" s="45" t="s">
        <v>92</v>
      </c>
      <c r="F11" s="45">
        <v>4</v>
      </c>
      <c r="G11" s="45">
        <v>100</v>
      </c>
      <c r="H11" s="80"/>
    </row>
    <row r="12" spans="1:8" ht="23.25" customHeight="1" x14ac:dyDescent="0.15">
      <c r="A12" s="66" t="s">
        <v>78</v>
      </c>
      <c r="B12" s="67"/>
      <c r="C12" s="15"/>
      <c r="D12" s="16"/>
      <c r="E12" s="16"/>
      <c r="F12" s="2"/>
      <c r="G12" s="2">
        <f>SUM(G13:G17)</f>
        <v>106.2</v>
      </c>
      <c r="H12" s="51"/>
    </row>
    <row r="13" spans="1:8" ht="23.25" customHeight="1" x14ac:dyDescent="0.15">
      <c r="A13" s="33">
        <v>1</v>
      </c>
      <c r="B13" s="33" t="s">
        <v>83</v>
      </c>
      <c r="C13" s="33" t="s">
        <v>53</v>
      </c>
      <c r="D13" s="33" t="s">
        <v>101</v>
      </c>
      <c r="E13" s="33" t="s">
        <v>9</v>
      </c>
      <c r="F13" s="33">
        <v>3</v>
      </c>
      <c r="G13" s="33">
        <v>3.6</v>
      </c>
      <c r="H13" s="24"/>
    </row>
    <row r="14" spans="1:8" ht="23.25" customHeight="1" x14ac:dyDescent="0.15">
      <c r="A14" s="33">
        <v>2</v>
      </c>
      <c r="B14" s="33" t="s">
        <v>102</v>
      </c>
      <c r="C14" s="33" t="s">
        <v>53</v>
      </c>
      <c r="D14" s="33" t="s">
        <v>84</v>
      </c>
      <c r="E14" s="33" t="s">
        <v>9</v>
      </c>
      <c r="F14" s="33">
        <v>6</v>
      </c>
      <c r="G14" s="33">
        <v>3.6</v>
      </c>
      <c r="H14" s="24"/>
    </row>
    <row r="15" spans="1:8" ht="23.25" customHeight="1" x14ac:dyDescent="0.15">
      <c r="A15" s="33">
        <v>3</v>
      </c>
      <c r="B15" s="33" t="s">
        <v>52</v>
      </c>
      <c r="C15" s="33" t="s">
        <v>53</v>
      </c>
      <c r="D15" s="10" t="s">
        <v>103</v>
      </c>
      <c r="E15" s="33" t="s">
        <v>36</v>
      </c>
      <c r="F15" s="33">
        <v>2</v>
      </c>
      <c r="G15" s="33">
        <v>20</v>
      </c>
      <c r="H15" s="24"/>
    </row>
    <row r="16" spans="1:8" ht="23.25" customHeight="1" x14ac:dyDescent="0.15">
      <c r="A16" s="33">
        <v>4</v>
      </c>
      <c r="B16" s="33" t="s">
        <v>28</v>
      </c>
      <c r="C16" s="33" t="s">
        <v>104</v>
      </c>
      <c r="D16" s="43" t="s">
        <v>29</v>
      </c>
      <c r="E16" s="33" t="s">
        <v>9</v>
      </c>
      <c r="F16" s="33">
        <v>1</v>
      </c>
      <c r="G16" s="33">
        <v>23</v>
      </c>
      <c r="H16" s="24"/>
    </row>
    <row r="17" spans="1:8" ht="23.25" customHeight="1" x14ac:dyDescent="0.15">
      <c r="A17" s="33">
        <v>5</v>
      </c>
      <c r="B17" s="33" t="s">
        <v>52</v>
      </c>
      <c r="C17" s="33" t="s">
        <v>54</v>
      </c>
      <c r="D17" s="38" t="s">
        <v>105</v>
      </c>
      <c r="E17" s="33" t="s">
        <v>9</v>
      </c>
      <c r="F17" s="33">
        <v>2</v>
      </c>
      <c r="G17" s="33">
        <v>56</v>
      </c>
      <c r="H17" s="24"/>
    </row>
    <row r="18" spans="1:8" ht="23.25" customHeight="1" x14ac:dyDescent="0.15">
      <c r="A18" s="66" t="s">
        <v>38</v>
      </c>
      <c r="B18" s="67"/>
      <c r="C18" s="15"/>
      <c r="D18" s="16"/>
      <c r="E18" s="16"/>
      <c r="F18" s="2"/>
      <c r="G18" s="2">
        <f>SUM(G19:G21)</f>
        <v>7.9</v>
      </c>
      <c r="H18" s="51"/>
    </row>
    <row r="19" spans="1:8" ht="23.25" customHeight="1" x14ac:dyDescent="0.15">
      <c r="A19" s="41">
        <v>1</v>
      </c>
      <c r="B19" s="41" t="s">
        <v>34</v>
      </c>
      <c r="C19" s="41" t="s">
        <v>106</v>
      </c>
      <c r="D19" s="12" t="s">
        <v>35</v>
      </c>
      <c r="E19" s="12" t="s">
        <v>36</v>
      </c>
      <c r="F19" s="55">
        <v>6</v>
      </c>
      <c r="G19" s="55">
        <v>4.2</v>
      </c>
      <c r="H19" s="74"/>
    </row>
    <row r="20" spans="1:8" ht="23.25" customHeight="1" x14ac:dyDescent="0.15">
      <c r="A20" s="41">
        <v>2</v>
      </c>
      <c r="B20" s="41" t="s">
        <v>34</v>
      </c>
      <c r="C20" s="41" t="s">
        <v>106</v>
      </c>
      <c r="D20" s="12" t="s">
        <v>37</v>
      </c>
      <c r="E20" s="12" t="s">
        <v>36</v>
      </c>
      <c r="F20" s="55">
        <v>4</v>
      </c>
      <c r="G20" s="55">
        <v>2</v>
      </c>
      <c r="H20" s="75"/>
    </row>
    <row r="21" spans="1:8" ht="23.25" customHeight="1" x14ac:dyDescent="0.15">
      <c r="A21" s="28">
        <v>3</v>
      </c>
      <c r="B21" s="28" t="s">
        <v>34</v>
      </c>
      <c r="C21" s="28" t="s">
        <v>106</v>
      </c>
      <c r="D21" s="6" t="s">
        <v>85</v>
      </c>
      <c r="E21" s="5" t="s">
        <v>36</v>
      </c>
      <c r="F21" s="7">
        <v>2</v>
      </c>
      <c r="G21" s="9">
        <v>1.7</v>
      </c>
      <c r="H21" s="36"/>
    </row>
    <row r="22" spans="1:8" ht="23.25" customHeight="1" x14ac:dyDescent="0.15">
      <c r="A22" s="66" t="s">
        <v>39</v>
      </c>
      <c r="B22" s="67"/>
      <c r="C22" s="15"/>
      <c r="D22" s="16"/>
      <c r="E22" s="16"/>
      <c r="F22" s="2"/>
      <c r="G22" s="2">
        <f>SUM(G23:G26)</f>
        <v>28.6</v>
      </c>
      <c r="H22" s="51"/>
    </row>
    <row r="23" spans="1:8" ht="18.75" customHeight="1" x14ac:dyDescent="0.15">
      <c r="A23" s="41">
        <v>1</v>
      </c>
      <c r="B23" s="41" t="s">
        <v>34</v>
      </c>
      <c r="C23" s="41" t="s">
        <v>106</v>
      </c>
      <c r="D23" s="12" t="s">
        <v>35</v>
      </c>
      <c r="E23" s="54" t="s">
        <v>36</v>
      </c>
      <c r="F23" s="12">
        <v>3</v>
      </c>
      <c r="G23" s="9">
        <v>2.7</v>
      </c>
      <c r="H23" s="74"/>
    </row>
    <row r="24" spans="1:8" ht="23.25" customHeight="1" x14ac:dyDescent="0.15">
      <c r="A24" s="28">
        <v>2</v>
      </c>
      <c r="B24" s="41" t="s">
        <v>34</v>
      </c>
      <c r="C24" s="28" t="s">
        <v>106</v>
      </c>
      <c r="D24" s="5" t="s">
        <v>37</v>
      </c>
      <c r="E24" s="51" t="s">
        <v>36</v>
      </c>
      <c r="F24" s="5">
        <v>4</v>
      </c>
      <c r="G24" s="9">
        <v>5.2</v>
      </c>
      <c r="H24" s="75"/>
    </row>
    <row r="25" spans="1:8" ht="23.25" customHeight="1" x14ac:dyDescent="0.15">
      <c r="A25" s="28">
        <v>3</v>
      </c>
      <c r="B25" s="41" t="s">
        <v>34</v>
      </c>
      <c r="C25" s="28" t="s">
        <v>106</v>
      </c>
      <c r="D25" s="5" t="s">
        <v>50</v>
      </c>
      <c r="E25" s="18" t="s">
        <v>36</v>
      </c>
      <c r="F25" s="5">
        <v>1</v>
      </c>
      <c r="G25" s="9">
        <v>0.7</v>
      </c>
      <c r="H25" s="28"/>
    </row>
    <row r="26" spans="1:8" ht="23.25" customHeight="1" x14ac:dyDescent="0.15">
      <c r="A26" s="56">
        <v>4</v>
      </c>
      <c r="B26" s="41" t="s">
        <v>34</v>
      </c>
      <c r="C26" s="28" t="s">
        <v>77</v>
      </c>
      <c r="D26" s="5" t="s">
        <v>107</v>
      </c>
      <c r="E26" s="18" t="s">
        <v>88</v>
      </c>
      <c r="F26" s="5">
        <v>1</v>
      </c>
      <c r="G26" s="9">
        <v>20</v>
      </c>
      <c r="H26" s="28" t="s">
        <v>87</v>
      </c>
    </row>
    <row r="27" spans="1:8" ht="23.25" customHeight="1" x14ac:dyDescent="0.15">
      <c r="A27" s="66" t="s">
        <v>45</v>
      </c>
      <c r="B27" s="67"/>
      <c r="C27" s="15"/>
      <c r="D27" s="16"/>
      <c r="E27" s="16"/>
      <c r="F27" s="2"/>
      <c r="G27" s="2">
        <v>3.5</v>
      </c>
      <c r="H27" s="51"/>
    </row>
    <row r="28" spans="1:8" ht="23.25" customHeight="1" x14ac:dyDescent="0.15">
      <c r="A28" s="28">
        <v>1</v>
      </c>
      <c r="B28" s="28" t="s">
        <v>40</v>
      </c>
      <c r="C28" s="28" t="s">
        <v>41</v>
      </c>
      <c r="D28" s="5" t="s">
        <v>42</v>
      </c>
      <c r="E28" s="19" t="s">
        <v>108</v>
      </c>
      <c r="F28" s="51">
        <v>3</v>
      </c>
      <c r="G28" s="39">
        <v>1.5</v>
      </c>
      <c r="H28" s="74"/>
    </row>
    <row r="29" spans="1:8" ht="23.25" customHeight="1" x14ac:dyDescent="0.15">
      <c r="A29" s="6">
        <v>2</v>
      </c>
      <c r="B29" s="8" t="s">
        <v>40</v>
      </c>
      <c r="C29" s="29" t="s">
        <v>43</v>
      </c>
      <c r="D29" s="7" t="s">
        <v>44</v>
      </c>
      <c r="E29" s="5" t="s">
        <v>9</v>
      </c>
      <c r="F29" s="18">
        <v>1</v>
      </c>
      <c r="G29" s="9">
        <v>2</v>
      </c>
      <c r="H29" s="75"/>
    </row>
    <row r="30" spans="1:8" ht="23.25" customHeight="1" x14ac:dyDescent="0.15">
      <c r="A30" s="88" t="s">
        <v>47</v>
      </c>
      <c r="B30" s="67"/>
      <c r="C30" s="15"/>
      <c r="D30" s="16"/>
      <c r="E30" s="16"/>
      <c r="F30" s="2"/>
      <c r="G30" s="2">
        <f>SUM(G31:G34)</f>
        <v>12.7</v>
      </c>
      <c r="H30" s="51"/>
    </row>
    <row r="31" spans="1:8" ht="23.25" customHeight="1" x14ac:dyDescent="0.15">
      <c r="A31" s="6">
        <v>1</v>
      </c>
      <c r="B31" s="8" t="s">
        <v>109</v>
      </c>
      <c r="C31" s="29" t="s">
        <v>60</v>
      </c>
      <c r="D31" s="5" t="s">
        <v>110</v>
      </c>
      <c r="E31" s="19" t="s">
        <v>57</v>
      </c>
      <c r="F31" s="18">
        <v>4</v>
      </c>
      <c r="G31" s="9">
        <v>2</v>
      </c>
      <c r="H31" s="86"/>
    </row>
    <row r="32" spans="1:8" ht="23.25" customHeight="1" x14ac:dyDescent="0.15">
      <c r="A32" s="41">
        <v>2</v>
      </c>
      <c r="B32" s="8" t="s">
        <v>109</v>
      </c>
      <c r="C32" s="29" t="s">
        <v>60</v>
      </c>
      <c r="D32" s="5" t="s">
        <v>55</v>
      </c>
      <c r="E32" s="19" t="s">
        <v>57</v>
      </c>
      <c r="F32" s="18">
        <v>2</v>
      </c>
      <c r="G32" s="9">
        <v>1.4</v>
      </c>
      <c r="H32" s="87"/>
    </row>
    <row r="33" spans="1:8" ht="23.25" customHeight="1" x14ac:dyDescent="0.15">
      <c r="A33" s="6">
        <v>3</v>
      </c>
      <c r="B33" s="8" t="s">
        <v>109</v>
      </c>
      <c r="C33" s="29" t="s">
        <v>60</v>
      </c>
      <c r="D33" s="5" t="s">
        <v>111</v>
      </c>
      <c r="E33" s="19" t="s">
        <v>57</v>
      </c>
      <c r="F33" s="18">
        <v>1</v>
      </c>
      <c r="G33" s="9">
        <v>0.3</v>
      </c>
      <c r="H33" s="28"/>
    </row>
    <row r="34" spans="1:8" ht="23.25" customHeight="1" x14ac:dyDescent="0.15">
      <c r="A34" s="62">
        <v>4</v>
      </c>
      <c r="B34" s="8" t="s">
        <v>109</v>
      </c>
      <c r="C34" s="10" t="s">
        <v>77</v>
      </c>
      <c r="D34" s="6" t="s">
        <v>112</v>
      </c>
      <c r="E34" s="6" t="s">
        <v>36</v>
      </c>
      <c r="F34" s="7">
        <v>1</v>
      </c>
      <c r="G34" s="9">
        <v>9</v>
      </c>
      <c r="H34" s="30" t="s">
        <v>171</v>
      </c>
    </row>
    <row r="35" spans="1:8" ht="23.25" customHeight="1" x14ac:dyDescent="0.15">
      <c r="A35" s="66" t="s">
        <v>46</v>
      </c>
      <c r="B35" s="67"/>
      <c r="C35" s="15"/>
      <c r="D35" s="16"/>
      <c r="E35" s="16"/>
      <c r="F35" s="2"/>
      <c r="G35" s="2">
        <f>SUM(G36:G37)</f>
        <v>1.2</v>
      </c>
      <c r="H35" s="51"/>
    </row>
    <row r="36" spans="1:8" ht="23.25" customHeight="1" x14ac:dyDescent="0.15">
      <c r="A36" s="28">
        <v>1</v>
      </c>
      <c r="B36" s="28" t="s">
        <v>34</v>
      </c>
      <c r="C36" s="28" t="s">
        <v>41</v>
      </c>
      <c r="D36" s="5" t="s">
        <v>56</v>
      </c>
      <c r="E36" s="5" t="s">
        <v>36</v>
      </c>
      <c r="F36" s="51">
        <v>1</v>
      </c>
      <c r="G36" s="39">
        <v>0.5</v>
      </c>
      <c r="H36" s="74"/>
    </row>
    <row r="37" spans="1:8" ht="23.25" customHeight="1" x14ac:dyDescent="0.15">
      <c r="A37" s="6">
        <v>2</v>
      </c>
      <c r="B37" s="28" t="s">
        <v>34</v>
      </c>
      <c r="C37" s="28" t="s">
        <v>41</v>
      </c>
      <c r="D37" s="5" t="s">
        <v>113</v>
      </c>
      <c r="E37" s="5" t="s">
        <v>36</v>
      </c>
      <c r="F37" s="18">
        <v>1</v>
      </c>
      <c r="G37" s="9">
        <v>0.7</v>
      </c>
      <c r="H37" s="75"/>
    </row>
    <row r="38" spans="1:8" ht="23.25" customHeight="1" x14ac:dyDescent="0.15">
      <c r="A38" s="66" t="s">
        <v>59</v>
      </c>
      <c r="B38" s="67"/>
      <c r="C38" s="15"/>
      <c r="D38" s="16"/>
      <c r="E38" s="16"/>
      <c r="F38" s="2"/>
      <c r="G38" s="2">
        <f>SUM(G39:G40)</f>
        <v>4.2</v>
      </c>
      <c r="H38" s="51"/>
    </row>
    <row r="39" spans="1:8" ht="23.25" customHeight="1" x14ac:dyDescent="0.15">
      <c r="A39" s="51">
        <v>1</v>
      </c>
      <c r="B39" s="28" t="s">
        <v>61</v>
      </c>
      <c r="C39" s="28" t="s">
        <v>60</v>
      </c>
      <c r="D39" s="6" t="s">
        <v>114</v>
      </c>
      <c r="E39" s="6" t="s">
        <v>36</v>
      </c>
      <c r="F39" s="6">
        <v>1</v>
      </c>
      <c r="G39" s="6">
        <v>0.7</v>
      </c>
      <c r="H39" s="28"/>
    </row>
    <row r="40" spans="1:8" s="1" customFormat="1" ht="23.25" customHeight="1" x14ac:dyDescent="0.15">
      <c r="A40" s="51">
        <v>2</v>
      </c>
      <c r="B40" s="28" t="s">
        <v>61</v>
      </c>
      <c r="C40" s="28" t="s">
        <v>60</v>
      </c>
      <c r="D40" s="6" t="s">
        <v>35</v>
      </c>
      <c r="E40" s="6" t="s">
        <v>36</v>
      </c>
      <c r="F40" s="6">
        <v>5</v>
      </c>
      <c r="G40" s="6">
        <v>3.5</v>
      </c>
      <c r="H40" s="28"/>
    </row>
    <row r="41" spans="1:8" ht="23.25" customHeight="1" x14ac:dyDescent="0.15">
      <c r="A41" s="84" t="s">
        <v>146</v>
      </c>
      <c r="B41" s="85"/>
      <c r="C41" s="28"/>
      <c r="D41" s="28"/>
      <c r="E41" s="28"/>
      <c r="F41" s="28"/>
      <c r="G41" s="42">
        <v>1.5</v>
      </c>
      <c r="H41" s="28"/>
    </row>
    <row r="42" spans="1:8" ht="23.25" customHeight="1" x14ac:dyDescent="0.15">
      <c r="A42" s="28">
        <v>1</v>
      </c>
      <c r="B42" s="28" t="s">
        <v>147</v>
      </c>
      <c r="C42" s="28" t="s">
        <v>148</v>
      </c>
      <c r="D42" s="28" t="s">
        <v>149</v>
      </c>
      <c r="E42" s="28" t="s">
        <v>150</v>
      </c>
      <c r="F42" s="28">
        <v>3</v>
      </c>
      <c r="G42" s="28">
        <v>1.5</v>
      </c>
      <c r="H42" s="28"/>
    </row>
  </sheetData>
  <mergeCells count="25">
    <mergeCell ref="H31:H32"/>
    <mergeCell ref="A27:B27"/>
    <mergeCell ref="A38:B38"/>
    <mergeCell ref="A35:B35"/>
    <mergeCell ref="B10:B11"/>
    <mergeCell ref="C10:C11"/>
    <mergeCell ref="A30:B30"/>
    <mergeCell ref="H10:H11"/>
    <mergeCell ref="H23:H24"/>
    <mergeCell ref="H28:H29"/>
    <mergeCell ref="H36:H37"/>
    <mergeCell ref="H19:H20"/>
    <mergeCell ref="A1:H1"/>
    <mergeCell ref="A2:A3"/>
    <mergeCell ref="B2:B3"/>
    <mergeCell ref="C2:C3"/>
    <mergeCell ref="D2:D3"/>
    <mergeCell ref="E2:E3"/>
    <mergeCell ref="H2:H3"/>
    <mergeCell ref="F2:G2"/>
    <mergeCell ref="A41:B41"/>
    <mergeCell ref="A5:B5"/>
    <mergeCell ref="A12:B12"/>
    <mergeCell ref="A18:B18"/>
    <mergeCell ref="A22:B22"/>
  </mergeCells>
  <phoneticPr fontId="15" type="noConversion"/>
  <pageMargins left="0.51181102362204722" right="0.11811023622047245" top="0.3937007874015748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H21" sqref="H21"/>
    </sheetView>
  </sheetViews>
  <sheetFormatPr defaultRowHeight="13.5" x14ac:dyDescent="0.15"/>
  <cols>
    <col min="1" max="1" width="5" style="1" bestFit="1" customWidth="1"/>
    <col min="2" max="2" width="15.25" customWidth="1"/>
    <col min="3" max="3" width="21" style="1" customWidth="1"/>
    <col min="4" max="4" width="48.875" style="1" bestFit="1" customWidth="1"/>
    <col min="5" max="6" width="6.75" bestFit="1" customWidth="1"/>
    <col min="7" max="7" width="8.5" customWidth="1"/>
    <col min="8" max="8" width="18.625" bestFit="1" customWidth="1"/>
  </cols>
  <sheetData>
    <row r="1" spans="1:8" ht="34.5" customHeight="1" x14ac:dyDescent="0.15">
      <c r="A1" s="68" t="s">
        <v>153</v>
      </c>
      <c r="B1" s="76"/>
      <c r="C1" s="76"/>
      <c r="D1" s="76"/>
      <c r="E1" s="76"/>
      <c r="F1" s="76"/>
      <c r="G1" s="76"/>
      <c r="H1" s="76"/>
    </row>
    <row r="2" spans="1:8" ht="21.75" customHeight="1" x14ac:dyDescent="0.15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70" t="s">
        <v>70</v>
      </c>
      <c r="G2" s="71"/>
      <c r="H2" s="69" t="s">
        <v>5</v>
      </c>
    </row>
    <row r="3" spans="1:8" ht="27" customHeight="1" x14ac:dyDescent="0.15">
      <c r="A3" s="69"/>
      <c r="B3" s="69"/>
      <c r="C3" s="69"/>
      <c r="D3" s="69"/>
      <c r="E3" s="69"/>
      <c r="F3" s="27" t="s">
        <v>6</v>
      </c>
      <c r="G3" s="2" t="s">
        <v>7</v>
      </c>
      <c r="H3" s="69"/>
    </row>
    <row r="4" spans="1:8" ht="21.75" customHeight="1" x14ac:dyDescent="0.15">
      <c r="A4" s="4"/>
      <c r="B4" s="22" t="s">
        <v>48</v>
      </c>
      <c r="C4" s="4"/>
      <c r="D4" s="23"/>
      <c r="E4" s="23"/>
      <c r="F4" s="2"/>
      <c r="G4" s="2">
        <f>SUM(G5,G9)</f>
        <v>308</v>
      </c>
      <c r="H4" s="21"/>
    </row>
    <row r="5" spans="1:8" ht="21.75" customHeight="1" x14ac:dyDescent="0.15">
      <c r="A5" s="66" t="s">
        <v>19</v>
      </c>
      <c r="B5" s="67"/>
      <c r="C5" s="4"/>
      <c r="D5" s="23"/>
      <c r="E5" s="23"/>
      <c r="F5" s="2"/>
      <c r="G5" s="2">
        <f>SUM(G6:G8)</f>
        <v>243</v>
      </c>
      <c r="H5" s="23"/>
    </row>
    <row r="6" spans="1:8" ht="21.75" customHeight="1" x14ac:dyDescent="0.15">
      <c r="A6" s="28">
        <v>1</v>
      </c>
      <c r="B6" s="72" t="s">
        <v>66</v>
      </c>
      <c r="C6" s="28" t="s">
        <v>15</v>
      </c>
      <c r="D6" s="28" t="s">
        <v>136</v>
      </c>
      <c r="E6" s="37" t="s">
        <v>10</v>
      </c>
      <c r="F6" s="11">
        <v>1313</v>
      </c>
      <c r="G6" s="28">
        <v>35</v>
      </c>
      <c r="H6" s="3"/>
    </row>
    <row r="7" spans="1:8" ht="21.75" customHeight="1" x14ac:dyDescent="0.15">
      <c r="A7" s="28">
        <v>2</v>
      </c>
      <c r="B7" s="73"/>
      <c r="C7" s="40" t="s">
        <v>16</v>
      </c>
      <c r="D7" s="28" t="s">
        <v>137</v>
      </c>
      <c r="E7" s="37" t="s">
        <v>10</v>
      </c>
      <c r="F7" s="11">
        <v>40</v>
      </c>
      <c r="G7" s="45">
        <v>8</v>
      </c>
      <c r="H7" s="3"/>
    </row>
    <row r="8" spans="1:8" ht="21.75" customHeight="1" x14ac:dyDescent="0.15">
      <c r="A8" s="28">
        <v>3</v>
      </c>
      <c r="B8" s="37" t="s">
        <v>86</v>
      </c>
      <c r="C8" s="28" t="s">
        <v>72</v>
      </c>
      <c r="D8" s="28" t="s">
        <v>73</v>
      </c>
      <c r="E8" s="37" t="s">
        <v>138</v>
      </c>
      <c r="F8" s="45">
        <v>1</v>
      </c>
      <c r="G8" s="45">
        <v>200</v>
      </c>
      <c r="H8" s="3"/>
    </row>
    <row r="9" spans="1:8" ht="21.75" customHeight="1" x14ac:dyDescent="0.15">
      <c r="A9" s="66" t="s">
        <v>33</v>
      </c>
      <c r="B9" s="67"/>
      <c r="C9" s="15"/>
      <c r="D9" s="15"/>
      <c r="E9" s="16"/>
      <c r="F9" s="2"/>
      <c r="G9" s="2">
        <f>SUM(G10:G12)</f>
        <v>65</v>
      </c>
      <c r="H9" s="15"/>
    </row>
    <row r="10" spans="1:8" ht="24.75" customHeight="1" x14ac:dyDescent="0.15">
      <c r="A10" s="33">
        <v>1</v>
      </c>
      <c r="B10" s="33" t="s">
        <v>26</v>
      </c>
      <c r="C10" s="33" t="s">
        <v>139</v>
      </c>
      <c r="D10" s="25" t="s">
        <v>140</v>
      </c>
      <c r="E10" s="33" t="s">
        <v>27</v>
      </c>
      <c r="F10" s="33">
        <v>128</v>
      </c>
      <c r="G10" s="33">
        <v>15</v>
      </c>
      <c r="H10" s="24"/>
    </row>
    <row r="11" spans="1:8" ht="21.75" customHeight="1" x14ac:dyDescent="0.15">
      <c r="A11" s="33">
        <v>2</v>
      </c>
      <c r="B11" s="33" t="s">
        <v>30</v>
      </c>
      <c r="C11" s="33" t="s">
        <v>31</v>
      </c>
      <c r="D11" s="38" t="s">
        <v>32</v>
      </c>
      <c r="E11" s="33" t="s">
        <v>27</v>
      </c>
      <c r="F11" s="33">
        <v>120</v>
      </c>
      <c r="G11" s="33">
        <v>10</v>
      </c>
      <c r="H11" s="24"/>
    </row>
    <row r="12" spans="1:8" ht="21.75" customHeight="1" x14ac:dyDescent="0.15">
      <c r="A12" s="33">
        <v>3</v>
      </c>
      <c r="B12" s="33" t="s">
        <v>86</v>
      </c>
      <c r="C12" s="33" t="s">
        <v>64</v>
      </c>
      <c r="D12" s="33"/>
      <c r="E12" s="33" t="s">
        <v>65</v>
      </c>
      <c r="F12" s="33">
        <v>1</v>
      </c>
      <c r="G12" s="33">
        <v>40</v>
      </c>
      <c r="H12" s="33"/>
    </row>
    <row r="13" spans="1:8" ht="35.25" customHeight="1" x14ac:dyDescent="0.15">
      <c r="A13" s="34"/>
      <c r="B13" s="34"/>
      <c r="C13" s="34"/>
      <c r="D13" s="34"/>
      <c r="E13" s="35"/>
      <c r="F13" s="34"/>
      <c r="G13" s="34"/>
      <c r="H13" s="34"/>
    </row>
    <row r="14" spans="1:8" ht="27.75" customHeight="1" x14ac:dyDescent="0.15">
      <c r="A14" s="68" t="s">
        <v>154</v>
      </c>
      <c r="B14" s="68"/>
      <c r="C14" s="68"/>
      <c r="D14" s="68"/>
      <c r="E14" s="68"/>
      <c r="F14" s="68"/>
      <c r="G14" s="68"/>
      <c r="H14" s="68"/>
    </row>
    <row r="15" spans="1:8" ht="27.75" customHeight="1" x14ac:dyDescent="0.15">
      <c r="A15" s="69" t="s">
        <v>0</v>
      </c>
      <c r="B15" s="69" t="s">
        <v>1</v>
      </c>
      <c r="C15" s="69" t="s">
        <v>2</v>
      </c>
      <c r="D15" s="69" t="s">
        <v>3</v>
      </c>
      <c r="E15" s="69" t="s">
        <v>4</v>
      </c>
      <c r="F15" s="70" t="s">
        <v>70</v>
      </c>
      <c r="G15" s="71"/>
      <c r="H15" s="69" t="s">
        <v>5</v>
      </c>
    </row>
    <row r="16" spans="1:8" ht="27.75" customHeight="1" x14ac:dyDescent="0.15">
      <c r="A16" s="69"/>
      <c r="B16" s="69"/>
      <c r="C16" s="69"/>
      <c r="D16" s="69"/>
      <c r="E16" s="69"/>
      <c r="F16" s="32" t="s">
        <v>6</v>
      </c>
      <c r="G16" s="2" t="s">
        <v>7</v>
      </c>
      <c r="H16" s="69"/>
    </row>
    <row r="17" spans="1:8" ht="21.75" customHeight="1" x14ac:dyDescent="0.15">
      <c r="A17" s="4"/>
      <c r="B17" s="22" t="s">
        <v>48</v>
      </c>
      <c r="C17" s="4"/>
      <c r="D17" s="31"/>
      <c r="E17" s="31"/>
      <c r="F17" s="2"/>
      <c r="G17" s="2">
        <v>27</v>
      </c>
      <c r="H17" s="21"/>
    </row>
    <row r="18" spans="1:8" ht="21.75" customHeight="1" x14ac:dyDescent="0.15">
      <c r="A18" s="66" t="s">
        <v>19</v>
      </c>
      <c r="B18" s="67"/>
      <c r="C18" s="4"/>
      <c r="D18" s="31"/>
      <c r="E18" s="31"/>
      <c r="F18" s="2"/>
      <c r="G18" s="2">
        <v>7</v>
      </c>
      <c r="H18" s="31"/>
    </row>
    <row r="19" spans="1:8" ht="31.5" customHeight="1" x14ac:dyDescent="0.15">
      <c r="A19" s="28">
        <v>1</v>
      </c>
      <c r="B19" s="37" t="s">
        <v>141</v>
      </c>
      <c r="C19" s="28" t="s">
        <v>58</v>
      </c>
      <c r="D19" s="28" t="s">
        <v>142</v>
      </c>
      <c r="E19" s="37" t="s">
        <v>143</v>
      </c>
      <c r="F19" s="11">
        <v>1000</v>
      </c>
      <c r="G19" s="45">
        <v>7</v>
      </c>
      <c r="H19" s="52" t="s">
        <v>144</v>
      </c>
    </row>
    <row r="20" spans="1:8" ht="21.75" customHeight="1" x14ac:dyDescent="0.15">
      <c r="A20" s="66" t="s">
        <v>71</v>
      </c>
      <c r="B20" s="67"/>
      <c r="C20" s="15"/>
      <c r="D20" s="16"/>
      <c r="E20" s="16"/>
      <c r="F20" s="2"/>
      <c r="G20" s="2">
        <v>20</v>
      </c>
      <c r="H20" s="51"/>
    </row>
    <row r="21" spans="1:8" ht="22.5" customHeight="1" x14ac:dyDescent="0.15">
      <c r="A21" s="33">
        <v>1</v>
      </c>
      <c r="B21" s="33" t="s">
        <v>28</v>
      </c>
      <c r="C21" s="33" t="s">
        <v>145</v>
      </c>
      <c r="D21" s="17"/>
      <c r="E21" s="33" t="s">
        <v>27</v>
      </c>
      <c r="F21" s="33">
        <v>72</v>
      </c>
      <c r="G21" s="33">
        <v>20</v>
      </c>
      <c r="H21" s="24"/>
    </row>
  </sheetData>
  <mergeCells count="21">
    <mergeCell ref="A20:B20"/>
    <mergeCell ref="A15:A16"/>
    <mergeCell ref="B15:B16"/>
    <mergeCell ref="C15:C16"/>
    <mergeCell ref="A14:H14"/>
    <mergeCell ref="D15:D16"/>
    <mergeCell ref="E15:E16"/>
    <mergeCell ref="F15:G15"/>
    <mergeCell ref="H15:H16"/>
    <mergeCell ref="A18:B18"/>
    <mergeCell ref="A9:B9"/>
    <mergeCell ref="B6:B7"/>
    <mergeCell ref="A5:B5"/>
    <mergeCell ref="A1:H1"/>
    <mergeCell ref="A2:A3"/>
    <mergeCell ref="B2:B3"/>
    <mergeCell ref="C2:C3"/>
    <mergeCell ref="D2:D3"/>
    <mergeCell ref="E2:E3"/>
    <mergeCell ref="H2:H3"/>
    <mergeCell ref="F2:G2"/>
  </mergeCells>
  <phoneticPr fontId="15" type="noConversion"/>
  <pageMargins left="0.70866141732283472" right="0.31496062992125984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安全费用</vt:lpstr>
      <vt:lpstr>煤业物资折旧</vt:lpstr>
      <vt:lpstr>物资集团折旧</vt:lpstr>
      <vt:lpstr>自筹计划</vt:lpstr>
      <vt:lpstr>煤业物资折旧!Print_Titles</vt:lpstr>
      <vt:lpstr>物资集团折旧!Print_Titles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王钰</cp:lastModifiedBy>
  <cp:lastPrinted>2020-06-04T07:33:40Z</cp:lastPrinted>
  <dcterms:created xsi:type="dcterms:W3CDTF">2014-11-20T01:07:00Z</dcterms:created>
  <dcterms:modified xsi:type="dcterms:W3CDTF">2020-06-09T00:54:03Z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11</vt:lpwstr>
  </property>
</Properties>
</file>