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/>
  <bookViews>
    <workbookView xWindow="-30" yWindow="1125" windowWidth="20430" windowHeight="7560"/>
  </bookViews>
  <sheets>
    <sheet name="煤业物资折旧" sheetId="9" r:id="rId1"/>
    <sheet name="物资集团折旧" sheetId="11" r:id="rId2"/>
    <sheet name="自筹计划" sheetId="10" r:id="rId3"/>
    <sheet name="安全费用" sheetId="12" r:id="rId4"/>
  </sheets>
  <definedNames>
    <definedName name="_xlnm.Print_Titles" localSheetId="0">煤业物资折旧!$1:$3</definedName>
    <definedName name="_xlnm.Print_Titles" localSheetId="1">物资集团折旧!$1:$3</definedName>
  </definedNames>
  <calcPr calcId="125725"/>
</workbook>
</file>

<file path=xl/calcChain.xml><?xml version="1.0" encoding="utf-8"?>
<calcChain xmlns="http://schemas.openxmlformats.org/spreadsheetml/2006/main">
  <c r="G7" i="10"/>
  <c r="G5" l="1"/>
  <c r="G20" i="11"/>
  <c r="G5" i="9"/>
  <c r="G4" i="12"/>
  <c r="G5"/>
  <c r="G24" i="11"/>
  <c r="G16" i="10"/>
  <c r="G18" l="1"/>
  <c r="G15" s="1"/>
  <c r="G4"/>
  <c r="G18" i="11"/>
  <c r="G22"/>
  <c r="G13"/>
  <c r="G5"/>
  <c r="G12" i="9"/>
  <c r="G9"/>
  <c r="G7"/>
  <c r="G4" i="11" l="1"/>
  <c r="G4" i="9"/>
</calcChain>
</file>

<file path=xl/sharedStrings.xml><?xml version="1.0" encoding="utf-8"?>
<sst xmlns="http://schemas.openxmlformats.org/spreadsheetml/2006/main" count="194" uniqueCount="102">
  <si>
    <t>序号</t>
  </si>
  <si>
    <t>项目地点</t>
  </si>
  <si>
    <t>项目名称</t>
  </si>
  <si>
    <t>建设内容及规格型号
（设备名称）</t>
  </si>
  <si>
    <t>工程量
单位</t>
  </si>
  <si>
    <t>备 注</t>
  </si>
  <si>
    <t>工程量</t>
  </si>
  <si>
    <t>工作量
（万元）</t>
  </si>
  <si>
    <t>台</t>
  </si>
  <si>
    <t>彬长分公司</t>
    <phoneticPr fontId="6" type="noConversion"/>
  </si>
  <si>
    <t>黄陵分公司</t>
    <phoneticPr fontId="6" type="noConversion"/>
  </si>
  <si>
    <t>㎡</t>
  </si>
  <si>
    <t>榆通公司</t>
    <phoneticPr fontId="6" type="noConversion"/>
  </si>
  <si>
    <t>项目公司</t>
    <phoneticPr fontId="6" type="noConversion"/>
  </si>
  <si>
    <t>办公设备购置</t>
  </si>
  <si>
    <t>建安监理</t>
    <phoneticPr fontId="6" type="noConversion"/>
  </si>
  <si>
    <t>合计</t>
    <phoneticPr fontId="6" type="noConversion"/>
  </si>
  <si>
    <t>秦安评价公司</t>
    <phoneticPr fontId="6" type="noConversion"/>
  </si>
  <si>
    <t>榆林分公司</t>
    <phoneticPr fontId="6" type="noConversion"/>
  </si>
  <si>
    <t>工作量（万元）</t>
    <phoneticPr fontId="6" type="noConversion"/>
  </si>
  <si>
    <t>合计</t>
    <phoneticPr fontId="6" type="noConversion"/>
  </si>
  <si>
    <t>资产运营中心</t>
    <phoneticPr fontId="6" type="noConversion"/>
  </si>
  <si>
    <t>2021年投资计划</t>
    <phoneticPr fontId="6" type="noConversion"/>
  </si>
  <si>
    <t>投影仪</t>
  </si>
  <si>
    <t>割草机（推式）</t>
  </si>
  <si>
    <t>电子触摸屏</t>
  </si>
  <si>
    <t>库房设备购置</t>
  </si>
  <si>
    <t>设备购置</t>
  </si>
  <si>
    <t>柴油故障专用诊断仪</t>
  </si>
  <si>
    <t>台式电脑</t>
  </si>
  <si>
    <t>辆</t>
  </si>
  <si>
    <t>电动搬运车</t>
  </si>
  <si>
    <t>轻卡</t>
  </si>
  <si>
    <t>黄陵分公司</t>
    <phoneticPr fontId="6" type="noConversion"/>
  </si>
  <si>
    <t>库房地面维修</t>
    <phoneticPr fontId="14" type="noConversion"/>
  </si>
  <si>
    <t>设备库及油脂库库房地面自流平处理</t>
    <phoneticPr fontId="14" type="noConversion"/>
  </si>
  <si>
    <t>2021年投资计划</t>
    <phoneticPr fontId="14" type="noConversion"/>
  </si>
  <si>
    <t xml:space="preserve">黄陵                                                                                       </t>
    <phoneticPr fontId="6" type="noConversion"/>
  </si>
  <si>
    <t>西安</t>
    <phoneticPr fontId="14" type="noConversion"/>
  </si>
  <si>
    <t>办公设备购置</t>
    <phoneticPr fontId="14" type="noConversion"/>
  </si>
  <si>
    <t>台</t>
    <phoneticPr fontId="14" type="noConversion"/>
  </si>
  <si>
    <t>台式电脑</t>
    <phoneticPr fontId="14" type="noConversion"/>
  </si>
  <si>
    <t>2021年投资计划</t>
    <phoneticPr fontId="11" type="noConversion"/>
  </si>
  <si>
    <t>2021年投资计划</t>
    <phoneticPr fontId="6" type="noConversion"/>
  </si>
  <si>
    <t>生产车辆购置</t>
    <phoneticPr fontId="6" type="noConversion"/>
  </si>
  <si>
    <t>套</t>
  </si>
  <si>
    <t>项</t>
  </si>
  <si>
    <t>柠条塔井口超市改造</t>
  </si>
  <si>
    <t>风险防控管理部</t>
    <phoneticPr fontId="14" type="noConversion"/>
  </si>
  <si>
    <t>项</t>
    <phoneticPr fontId="14" type="noConversion"/>
  </si>
  <si>
    <t>大连秦滨公司</t>
    <phoneticPr fontId="6" type="noConversion"/>
  </si>
  <si>
    <t>西安</t>
    <phoneticPr fontId="14" type="noConversion"/>
  </si>
  <si>
    <t>社会贸易SAP ERP新增平台公司项目建设</t>
    <phoneticPr fontId="14" type="noConversion"/>
  </si>
  <si>
    <t>在原SAP ERP系统增加浙江秦舟、国际贸易两个平台公司，实施系统的建设、上线工作</t>
    <phoneticPr fontId="14" type="noConversion"/>
  </si>
  <si>
    <t>生产车辆购置</t>
    <phoneticPr fontId="6" type="noConversion"/>
  </si>
  <si>
    <t>内燃式叉车5吨</t>
    <phoneticPr fontId="14" type="noConversion"/>
  </si>
  <si>
    <t>内燃式叉车10吨</t>
    <phoneticPr fontId="14" type="noConversion"/>
  </si>
  <si>
    <t>西安</t>
    <phoneticPr fontId="14" type="noConversion"/>
  </si>
  <si>
    <t>办公设备购置</t>
    <phoneticPr fontId="14" type="noConversion"/>
  </si>
  <si>
    <t>台</t>
    <phoneticPr fontId="14" type="noConversion"/>
  </si>
  <si>
    <t>台式电脑</t>
    <phoneticPr fontId="14" type="noConversion"/>
  </si>
  <si>
    <t>挂式空调2P</t>
    <phoneticPr fontId="6" type="noConversion"/>
  </si>
  <si>
    <t>办公设备购置</t>
    <phoneticPr fontId="6" type="noConversion"/>
  </si>
  <si>
    <t>自强西路</t>
    <phoneticPr fontId="6" type="noConversion"/>
  </si>
  <si>
    <t>㎡</t>
    <phoneticPr fontId="6" type="noConversion"/>
  </si>
  <si>
    <t>梅苑小区1#号楼消防系统维护</t>
    <phoneticPr fontId="6" type="noConversion"/>
  </si>
  <si>
    <t>神木</t>
    <phoneticPr fontId="6" type="noConversion"/>
  </si>
  <si>
    <t>咸阳</t>
    <phoneticPr fontId="14" type="noConversion"/>
  </si>
  <si>
    <t>神木</t>
    <phoneticPr fontId="14" type="noConversion"/>
  </si>
  <si>
    <t>西安</t>
    <phoneticPr fontId="20" type="noConversion"/>
  </si>
  <si>
    <t>台式电脑</t>
    <phoneticPr fontId="20" type="noConversion"/>
  </si>
  <si>
    <t>咸阳</t>
    <phoneticPr fontId="20" type="noConversion"/>
  </si>
  <si>
    <t>对梅苑小区1#号住宅楼消防主机进行更换和消防系统维护</t>
    <phoneticPr fontId="6" type="noConversion"/>
  </si>
  <si>
    <t>尼桑皮卡车</t>
    <phoneticPr fontId="14" type="noConversion"/>
  </si>
  <si>
    <t>尼桑皮卡车</t>
    <phoneticPr fontId="14" type="noConversion"/>
  </si>
  <si>
    <t>硬度仪（洛氏）</t>
    <phoneticPr fontId="14" type="noConversion"/>
  </si>
  <si>
    <t>F7S-DPRO柴油版+B9尿素泵</t>
    <phoneticPr fontId="14" type="noConversion"/>
  </si>
  <si>
    <t>公司机关</t>
    <phoneticPr fontId="6" type="noConversion"/>
  </si>
  <si>
    <t>合力10吨叉车</t>
    <phoneticPr fontId="6" type="noConversion"/>
  </si>
  <si>
    <t>硬度仪（数显里式）</t>
    <phoneticPr fontId="14" type="noConversion"/>
  </si>
  <si>
    <t>公司机关</t>
    <phoneticPr fontId="6" type="noConversion"/>
  </si>
  <si>
    <t>黄陵分公司</t>
    <phoneticPr fontId="6" type="noConversion"/>
  </si>
  <si>
    <t>黄陵</t>
    <phoneticPr fontId="14" type="noConversion"/>
  </si>
  <si>
    <t>神木</t>
    <phoneticPr fontId="6" type="noConversion"/>
  </si>
  <si>
    <t>档案室密集柜安装</t>
    <phoneticPr fontId="6" type="noConversion"/>
  </si>
  <si>
    <t>安装密集档案柜12排*4组</t>
    <phoneticPr fontId="6" type="noConversion"/>
  </si>
  <si>
    <t>吊顶、墙体维修，更换门锁、灯具、窗户密封等</t>
    <phoneticPr fontId="6" type="noConversion"/>
  </si>
  <si>
    <t>红柳林供应站办公室改造</t>
    <phoneticPr fontId="6" type="noConversion"/>
  </si>
  <si>
    <t>在原办公室侧面扩建办公室</t>
    <phoneticPr fontId="6" type="noConversion"/>
  </si>
  <si>
    <t>搭建智慧物流综合服务平台门户，建立集成的数字化采购商城，通过试点快速实现需求用户自主采购，供应商协同管理，对接第三方企业购电商平台，提供对外销售服务。</t>
    <phoneticPr fontId="14" type="noConversion"/>
  </si>
  <si>
    <t>围绕信息实时展示、业务动态管理和数据智能分析三大核心功能，以及N+拓展功能建设数据中心，打造一站式数据分析平台，提高集团数据整合、分析及智能化应用水平</t>
    <phoneticPr fontId="14" type="noConversion"/>
  </si>
  <si>
    <t>数据中心建设</t>
    <phoneticPr fontId="14" type="noConversion"/>
  </si>
  <si>
    <t>电商平台建设</t>
    <phoneticPr fontId="14" type="noConversion"/>
  </si>
  <si>
    <r>
      <rPr>
        <sz val="9"/>
        <color indexed="8"/>
        <rFont val="宋体"/>
        <family val="3"/>
        <charset val="134"/>
      </rPr>
      <t xml:space="preserve">附表5                                   </t>
    </r>
    <r>
      <rPr>
        <b/>
        <sz val="14"/>
        <color indexed="8"/>
        <rFont val="宋体"/>
        <family val="3"/>
        <charset val="134"/>
      </rPr>
      <t>陕西煤业化工物资集团有限公司2021年安全费用计划明细表</t>
    </r>
    <phoneticPr fontId="6" type="noConversion"/>
  </si>
  <si>
    <r>
      <rPr>
        <sz val="9"/>
        <color indexed="8"/>
        <rFont val="宋体"/>
        <family val="3"/>
        <charset val="134"/>
      </rPr>
      <t xml:space="preserve">附表4                                  </t>
    </r>
    <r>
      <rPr>
        <b/>
        <sz val="14"/>
        <color indexed="8"/>
        <rFont val="宋体"/>
        <family val="3"/>
        <charset val="134"/>
      </rPr>
      <t>陕西煤业化工物资集团有限公司2021年自筹资金计划明细表</t>
    </r>
    <phoneticPr fontId="6" type="noConversion"/>
  </si>
  <si>
    <r>
      <rPr>
        <sz val="9"/>
        <color indexed="8"/>
        <rFont val="宋体"/>
        <family val="3"/>
        <charset val="134"/>
      </rPr>
      <t xml:space="preserve">附表3                                       </t>
    </r>
    <r>
      <rPr>
        <b/>
        <sz val="14"/>
        <color indexed="8"/>
        <rFont val="宋体"/>
        <family val="3"/>
        <charset val="134"/>
      </rPr>
      <t>陕西煤业物资有限责任公司2021年自筹资金计划明细表</t>
    </r>
    <phoneticPr fontId="6" type="noConversion"/>
  </si>
  <si>
    <r>
      <rPr>
        <sz val="9"/>
        <color indexed="8"/>
        <rFont val="宋体"/>
        <family val="3"/>
        <charset val="134"/>
      </rPr>
      <t xml:space="preserve">附表2                                         </t>
    </r>
    <r>
      <rPr>
        <b/>
        <sz val="14"/>
        <color indexed="8"/>
        <rFont val="宋体"/>
        <family val="3"/>
        <charset val="134"/>
      </rPr>
      <t>陕西煤业化工物资集团有限公司2021年折旧资金计划明细表</t>
    </r>
    <phoneticPr fontId="6" type="noConversion"/>
  </si>
  <si>
    <r>
      <rPr>
        <sz val="9"/>
        <color indexed="8"/>
        <rFont val="宋体"/>
        <family val="3"/>
        <charset val="134"/>
      </rPr>
      <t xml:space="preserve">附表1                                          </t>
    </r>
    <r>
      <rPr>
        <b/>
        <sz val="14"/>
        <color indexed="8"/>
        <rFont val="宋体"/>
        <family val="3"/>
        <charset val="134"/>
      </rPr>
      <t>陕西煤业物资有限责任公司2021年折旧资金计划明细表</t>
    </r>
    <phoneticPr fontId="6" type="noConversion"/>
  </si>
  <si>
    <t>台式电脑</t>
    <phoneticPr fontId="20" type="noConversion"/>
  </si>
  <si>
    <t>600P</t>
    <phoneticPr fontId="20" type="noConversion"/>
  </si>
  <si>
    <t>台式电脑</t>
    <phoneticPr fontId="14" type="noConversion"/>
  </si>
  <si>
    <t>投影仪</t>
    <phoneticPr fontId="20" type="noConversion"/>
  </si>
</sst>
</file>

<file path=xl/styles.xml><?xml version="1.0" encoding="utf-8"?>
<styleSheet xmlns="http://schemas.openxmlformats.org/spreadsheetml/2006/main">
  <numFmts count="3">
    <numFmt numFmtId="176" formatCode="#,##0.00_ "/>
    <numFmt numFmtId="177" formatCode="0.00_ "/>
    <numFmt numFmtId="178" formatCode="0.00_);[Red]\(0.00\)"/>
  </numFmts>
  <fonts count="24">
    <font>
      <sz val="11"/>
      <color indexed="8"/>
      <name val="宋体"/>
      <charset val="134"/>
    </font>
    <font>
      <sz val="9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b/>
      <sz val="14"/>
      <color indexed="8"/>
      <name val="宋体"/>
      <family val="3"/>
      <charset val="134"/>
    </font>
    <font>
      <b/>
      <sz val="14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color indexed="8"/>
      <name val="宋体"/>
      <family val="3"/>
      <charset val="134"/>
      <scheme val="minor"/>
    </font>
    <font>
      <sz val="9"/>
      <name val="宋体"/>
      <family val="3"/>
      <charset val="134"/>
    </font>
    <font>
      <sz val="9"/>
      <color theme="1"/>
      <name val="宋体"/>
      <family val="3"/>
      <charset val="134"/>
      <scheme val="minor"/>
    </font>
    <font>
      <b/>
      <sz val="10"/>
      <color indexed="8"/>
      <name val="宋体"/>
      <family val="3"/>
      <charset val="134"/>
    </font>
    <font>
      <sz val="9"/>
      <name val="宋体"/>
      <family val="3"/>
      <charset val="134"/>
    </font>
    <font>
      <b/>
      <sz val="9"/>
      <color indexed="8"/>
      <name val="宋体"/>
      <family val="3"/>
      <charset val="134"/>
    </font>
    <font>
      <sz val="10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color indexed="8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b/>
      <sz val="10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</cellStyleXfs>
  <cellXfs count="10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top"/>
    </xf>
    <xf numFmtId="0" fontId="0" fillId="0" borderId="1" xfId="0" applyFont="1" applyBorder="1" applyAlignment="1">
      <alignment vertical="top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9" fillId="0" borderId="1" xfId="0" applyFont="1" applyFill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6" fillId="0" borderId="1" xfId="4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center"/>
    </xf>
    <xf numFmtId="0" fontId="6" fillId="0" borderId="1" xfId="4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177" fontId="2" fillId="2" borderId="1" xfId="0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176" fontId="19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9" fillId="0" borderId="1" xfId="4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shrinkToFit="1"/>
    </xf>
    <xf numFmtId="177" fontId="0" fillId="0" borderId="0" xfId="0" applyNumberFormat="1">
      <alignment vertical="center"/>
    </xf>
    <xf numFmtId="0" fontId="21" fillId="0" borderId="1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21" fillId="0" borderId="1" xfId="4" applyFont="1" applyBorder="1" applyAlignment="1">
      <alignment horizontal="center" vertical="center"/>
    </xf>
    <xf numFmtId="178" fontId="2" fillId="2" borderId="1" xfId="0" applyNumberFormat="1" applyFont="1" applyFill="1" applyBorder="1" applyAlignment="1">
      <alignment horizontal="center" vertical="center" wrapText="1"/>
    </xf>
    <xf numFmtId="178" fontId="9" fillId="0" borderId="1" xfId="0" applyNumberFormat="1" applyFont="1" applyBorder="1" applyAlignment="1">
      <alignment horizontal="center" vertical="center" wrapText="1"/>
    </xf>
    <xf numFmtId="178" fontId="1" fillId="2" borderId="1" xfId="0" applyNumberFormat="1" applyFont="1" applyFill="1" applyBorder="1" applyAlignment="1">
      <alignment horizontal="center" vertical="center" wrapText="1"/>
    </xf>
    <xf numFmtId="178" fontId="21" fillId="2" borderId="1" xfId="0" applyNumberFormat="1" applyFont="1" applyFill="1" applyBorder="1" applyAlignment="1">
      <alignment horizontal="center" vertical="center" shrinkToFit="1"/>
    </xf>
    <xf numFmtId="178" fontId="0" fillId="0" borderId="0" xfId="0" applyNumberFormat="1">
      <alignment vertical="center"/>
    </xf>
    <xf numFmtId="0" fontId="17" fillId="0" borderId="1" xfId="0" applyFont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178" fontId="12" fillId="0" borderId="1" xfId="0" applyNumberFormat="1" applyFont="1" applyFill="1" applyBorder="1" applyAlignment="1">
      <alignment horizontal="center" vertical="center" wrapText="1"/>
    </xf>
    <xf numFmtId="0" fontId="1" fillId="0" borderId="0" xfId="0" applyFont="1">
      <alignment vertical="center"/>
    </xf>
    <xf numFmtId="0" fontId="1" fillId="0" borderId="1" xfId="0" applyFont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178" fontId="9" fillId="0" borderId="1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178" fontId="9" fillId="0" borderId="1" xfId="0" applyNumberFormat="1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wrapText="1"/>
    </xf>
    <xf numFmtId="177" fontId="4" fillId="2" borderId="1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22" fillId="0" borderId="1" xfId="0" applyNumberFormat="1" applyFont="1" applyFill="1" applyBorder="1" applyAlignment="1">
      <alignment horizontal="center" vertical="center" wrapText="1"/>
    </xf>
    <xf numFmtId="177" fontId="22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23" fillId="2" borderId="1" xfId="0" applyFont="1" applyFill="1" applyBorder="1" applyAlignment="1">
      <alignment horizontal="center" vertical="center" wrapText="1"/>
    </xf>
    <xf numFmtId="178" fontId="23" fillId="2" borderId="1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0" fillId="0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3" fillId="0" borderId="1" xfId="0" applyFont="1" applyFill="1" applyBorder="1" applyAlignment="1">
      <alignment horizontal="left" vertical="center" wrapText="1"/>
    </xf>
  </cellXfs>
  <cellStyles count="5">
    <cellStyle name="0,0_x000d__x000a_NA_x000d__x000a_" xfId="1"/>
    <cellStyle name="常规" xfId="0" builtinId="0"/>
    <cellStyle name="常规 2" xfId="2"/>
    <cellStyle name="常规 3" xfId="3"/>
    <cellStyle name="常规_韩城分公司 2014专项、信息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2"/>
  <sheetViews>
    <sheetView tabSelected="1" workbookViewId="0">
      <selection activeCell="H9" sqref="H9"/>
    </sheetView>
  </sheetViews>
  <sheetFormatPr defaultColWidth="9" defaultRowHeight="13.5"/>
  <cols>
    <col min="1" max="1" width="5" bestFit="1" customWidth="1"/>
    <col min="2" max="2" width="14.5" customWidth="1"/>
    <col min="3" max="3" width="20.875" customWidth="1"/>
    <col min="4" max="4" width="28.625" customWidth="1"/>
    <col min="5" max="5" width="7.25" customWidth="1"/>
    <col min="6" max="6" width="6.75" bestFit="1" customWidth="1"/>
    <col min="7" max="7" width="13.5" customWidth="1"/>
    <col min="8" max="8" width="34.125" customWidth="1"/>
  </cols>
  <sheetData>
    <row r="1" spans="1:12" ht="29.25" customHeight="1">
      <c r="A1" s="88" t="s">
        <v>97</v>
      </c>
      <c r="B1" s="89"/>
      <c r="C1" s="89"/>
      <c r="D1" s="89"/>
      <c r="E1" s="89"/>
      <c r="F1" s="89"/>
      <c r="G1" s="89"/>
      <c r="H1" s="89"/>
    </row>
    <row r="2" spans="1:12" ht="15" customHeight="1">
      <c r="A2" s="90" t="s">
        <v>0</v>
      </c>
      <c r="B2" s="90" t="s">
        <v>1</v>
      </c>
      <c r="C2" s="90" t="s">
        <v>2</v>
      </c>
      <c r="D2" s="90" t="s">
        <v>3</v>
      </c>
      <c r="E2" s="90" t="s">
        <v>4</v>
      </c>
      <c r="F2" s="95" t="s">
        <v>22</v>
      </c>
      <c r="G2" s="96"/>
      <c r="H2" s="90" t="s">
        <v>5</v>
      </c>
    </row>
    <row r="3" spans="1:12" ht="15" customHeight="1">
      <c r="A3" s="90"/>
      <c r="B3" s="90"/>
      <c r="C3" s="90"/>
      <c r="D3" s="90"/>
      <c r="E3" s="90"/>
      <c r="F3" s="18" t="s">
        <v>6</v>
      </c>
      <c r="G3" s="2" t="s">
        <v>19</v>
      </c>
      <c r="H3" s="90"/>
    </row>
    <row r="4" spans="1:12" ht="24.95" customHeight="1">
      <c r="A4" s="3"/>
      <c r="B4" s="14" t="s">
        <v>16</v>
      </c>
      <c r="C4" s="3"/>
      <c r="D4" s="15"/>
      <c r="E4" s="15"/>
      <c r="F4" s="2"/>
      <c r="G4" s="39">
        <f>SUM(G5,G7,G9,G12)</f>
        <v>77.900000000000006</v>
      </c>
      <c r="H4" s="13"/>
      <c r="J4" s="46"/>
      <c r="L4" s="46"/>
    </row>
    <row r="5" spans="1:12" ht="24.95" customHeight="1">
      <c r="A5" s="93" t="s">
        <v>77</v>
      </c>
      <c r="B5" s="94"/>
      <c r="C5" s="3"/>
      <c r="D5" s="67"/>
      <c r="E5" s="67"/>
      <c r="F5" s="2"/>
      <c r="G5" s="39">
        <f>SUM(G6:G6)</f>
        <v>1.35</v>
      </c>
      <c r="H5" s="25"/>
    </row>
    <row r="6" spans="1:12" ht="24.95" customHeight="1">
      <c r="A6" s="55">
        <v>1</v>
      </c>
      <c r="B6" s="55" t="s">
        <v>69</v>
      </c>
      <c r="C6" s="17" t="s">
        <v>14</v>
      </c>
      <c r="D6" s="62" t="s">
        <v>70</v>
      </c>
      <c r="E6" s="37" t="s">
        <v>8</v>
      </c>
      <c r="F6" s="74">
        <v>3</v>
      </c>
      <c r="G6" s="75">
        <v>1.35</v>
      </c>
      <c r="H6" s="19"/>
    </row>
    <row r="7" spans="1:12" ht="24.95" customHeight="1">
      <c r="A7" s="93" t="s">
        <v>9</v>
      </c>
      <c r="B7" s="94"/>
      <c r="C7" s="3"/>
      <c r="D7" s="15"/>
      <c r="E7" s="15"/>
      <c r="F7" s="2"/>
      <c r="G7" s="39">
        <f>SUM(G8:G8)</f>
        <v>1</v>
      </c>
      <c r="H7" s="25"/>
    </row>
    <row r="8" spans="1:12" ht="24.95" customHeight="1">
      <c r="A8" s="19">
        <v>1</v>
      </c>
      <c r="B8" s="68" t="s">
        <v>71</v>
      </c>
      <c r="C8" s="36" t="s">
        <v>27</v>
      </c>
      <c r="D8" s="36" t="s">
        <v>25</v>
      </c>
      <c r="E8" s="37" t="s">
        <v>8</v>
      </c>
      <c r="F8" s="37">
        <v>1</v>
      </c>
      <c r="G8" s="27">
        <v>1</v>
      </c>
      <c r="H8" s="27"/>
    </row>
    <row r="9" spans="1:12" ht="24.95" customHeight="1">
      <c r="A9" s="91" t="s">
        <v>10</v>
      </c>
      <c r="B9" s="92"/>
      <c r="C9" s="8"/>
      <c r="D9" s="9"/>
      <c r="E9" s="37"/>
      <c r="F9" s="2"/>
      <c r="G9" s="2">
        <f>SUM(G10:G11)</f>
        <v>5.05</v>
      </c>
      <c r="H9" s="28"/>
    </row>
    <row r="10" spans="1:12" ht="24.95" customHeight="1">
      <c r="A10" s="5">
        <v>1</v>
      </c>
      <c r="B10" s="43" t="s">
        <v>37</v>
      </c>
      <c r="C10" s="17" t="s">
        <v>14</v>
      </c>
      <c r="D10" s="17" t="s">
        <v>101</v>
      </c>
      <c r="E10" s="17" t="s">
        <v>8</v>
      </c>
      <c r="F10" s="44">
        <v>1</v>
      </c>
      <c r="G10" s="45">
        <v>1</v>
      </c>
      <c r="H10" s="16"/>
    </row>
    <row r="11" spans="1:12" ht="24.95" customHeight="1">
      <c r="A11" s="19">
        <v>2</v>
      </c>
      <c r="B11" s="43" t="s">
        <v>37</v>
      </c>
      <c r="C11" s="17" t="s">
        <v>14</v>
      </c>
      <c r="D11" s="43" t="s">
        <v>29</v>
      </c>
      <c r="E11" s="17" t="s">
        <v>8</v>
      </c>
      <c r="F11" s="83">
        <v>9</v>
      </c>
      <c r="G11" s="43">
        <v>4.05</v>
      </c>
      <c r="H11" s="16"/>
    </row>
    <row r="12" spans="1:12" ht="24.95" customHeight="1">
      <c r="A12" s="91" t="s">
        <v>12</v>
      </c>
      <c r="B12" s="92"/>
      <c r="C12" s="10"/>
      <c r="D12" s="11"/>
      <c r="E12" s="11"/>
      <c r="F12" s="2"/>
      <c r="G12" s="39">
        <f>SUM(G13:G16)</f>
        <v>70.5</v>
      </c>
      <c r="H12" s="29"/>
    </row>
    <row r="13" spans="1:12" ht="24.95" customHeight="1">
      <c r="A13" s="40">
        <v>1</v>
      </c>
      <c r="B13" s="41" t="s">
        <v>66</v>
      </c>
      <c r="C13" s="17" t="s">
        <v>14</v>
      </c>
      <c r="D13" s="40" t="s">
        <v>98</v>
      </c>
      <c r="E13" s="41" t="s">
        <v>8</v>
      </c>
      <c r="F13" s="69">
        <v>10</v>
      </c>
      <c r="G13" s="45">
        <v>4.5</v>
      </c>
      <c r="H13" s="87"/>
    </row>
    <row r="14" spans="1:12" ht="24.95" customHeight="1">
      <c r="A14" s="40">
        <v>2</v>
      </c>
      <c r="B14" s="41" t="s">
        <v>66</v>
      </c>
      <c r="C14" s="17" t="s">
        <v>44</v>
      </c>
      <c r="D14" s="41" t="s">
        <v>31</v>
      </c>
      <c r="E14" s="41" t="s">
        <v>30</v>
      </c>
      <c r="F14" s="69">
        <v>2</v>
      </c>
      <c r="G14" s="45">
        <v>2</v>
      </c>
      <c r="H14" s="16"/>
    </row>
    <row r="15" spans="1:12" ht="24.95" customHeight="1">
      <c r="A15" s="40">
        <v>3</v>
      </c>
      <c r="B15" s="41" t="s">
        <v>66</v>
      </c>
      <c r="C15" s="17" t="s">
        <v>44</v>
      </c>
      <c r="D15" s="40" t="s">
        <v>73</v>
      </c>
      <c r="E15" s="41" t="s">
        <v>30</v>
      </c>
      <c r="F15" s="41">
        <v>2</v>
      </c>
      <c r="G15" s="45">
        <v>46</v>
      </c>
      <c r="H15" s="16"/>
    </row>
    <row r="16" spans="1:12" ht="24.95" customHeight="1">
      <c r="A16" s="40">
        <v>4</v>
      </c>
      <c r="B16" s="41" t="s">
        <v>66</v>
      </c>
      <c r="C16" s="41" t="s">
        <v>32</v>
      </c>
      <c r="D16" s="40" t="s">
        <v>99</v>
      </c>
      <c r="E16" s="41" t="s">
        <v>30</v>
      </c>
      <c r="F16" s="41">
        <v>1</v>
      </c>
      <c r="G16" s="45">
        <v>18</v>
      </c>
      <c r="H16" s="16"/>
    </row>
    <row r="20" spans="4:7">
      <c r="D20" s="46"/>
    </row>
    <row r="21" spans="4:7">
      <c r="G21" s="46"/>
    </row>
    <row r="22" spans="4:7">
      <c r="D22" s="46"/>
    </row>
  </sheetData>
  <mergeCells count="12">
    <mergeCell ref="A12:B12"/>
    <mergeCell ref="A9:B9"/>
    <mergeCell ref="A7:B7"/>
    <mergeCell ref="F2:G2"/>
    <mergeCell ref="A5:B5"/>
    <mergeCell ref="A1:H1"/>
    <mergeCell ref="A2:A3"/>
    <mergeCell ref="B2:B3"/>
    <mergeCell ref="C2:C3"/>
    <mergeCell ref="D2:D3"/>
    <mergeCell ref="E2:E3"/>
    <mergeCell ref="H2:H3"/>
  </mergeCells>
  <phoneticPr fontId="20" type="noConversion"/>
  <pageMargins left="0.78740157480314965" right="0.78740157480314965" top="0.78740157480314965" bottom="0.78740157480314965" header="0.31496062992125984" footer="0.31496062992125984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25"/>
  <sheetViews>
    <sheetView workbookViewId="0">
      <selection activeCell="H23" sqref="H23"/>
    </sheetView>
  </sheetViews>
  <sheetFormatPr defaultRowHeight="13.5"/>
  <cols>
    <col min="1" max="1" width="5" bestFit="1" customWidth="1"/>
    <col min="2" max="2" width="17.25" customWidth="1"/>
    <col min="3" max="3" width="15.125" customWidth="1"/>
    <col min="4" max="4" width="35.75" customWidth="1"/>
    <col min="5" max="5" width="6.625" customWidth="1"/>
    <col min="6" max="6" width="7.625" customWidth="1"/>
    <col min="7" max="7" width="8.625" style="54" customWidth="1"/>
    <col min="8" max="8" width="35.75" customWidth="1"/>
  </cols>
  <sheetData>
    <row r="1" spans="1:8" ht="28.5" customHeight="1">
      <c r="A1" s="88" t="s">
        <v>96</v>
      </c>
      <c r="B1" s="89"/>
      <c r="C1" s="89"/>
      <c r="D1" s="89"/>
      <c r="E1" s="89"/>
      <c r="F1" s="89"/>
      <c r="G1" s="89"/>
      <c r="H1" s="89"/>
    </row>
    <row r="2" spans="1:8" ht="23.25" customHeight="1">
      <c r="A2" s="90" t="s">
        <v>0</v>
      </c>
      <c r="B2" s="90" t="s">
        <v>1</v>
      </c>
      <c r="C2" s="90" t="s">
        <v>2</v>
      </c>
      <c r="D2" s="90" t="s">
        <v>3</v>
      </c>
      <c r="E2" s="90" t="s">
        <v>4</v>
      </c>
      <c r="F2" s="95" t="s">
        <v>42</v>
      </c>
      <c r="G2" s="96"/>
      <c r="H2" s="90" t="s">
        <v>5</v>
      </c>
    </row>
    <row r="3" spans="1:8" ht="24.95" customHeight="1">
      <c r="A3" s="90"/>
      <c r="B3" s="90"/>
      <c r="C3" s="90"/>
      <c r="D3" s="90"/>
      <c r="E3" s="90"/>
      <c r="F3" s="18" t="s">
        <v>6</v>
      </c>
      <c r="G3" s="50" t="s">
        <v>7</v>
      </c>
      <c r="H3" s="90"/>
    </row>
    <row r="4" spans="1:8" ht="20.100000000000001" customHeight="1">
      <c r="A4" s="3"/>
      <c r="B4" s="14" t="s">
        <v>16</v>
      </c>
      <c r="C4" s="3"/>
      <c r="D4" s="15"/>
      <c r="E4" s="15"/>
      <c r="F4" s="2"/>
      <c r="G4" s="50">
        <f>SUM(G5,G13,G18,G20,G22,G24)</f>
        <v>125.35</v>
      </c>
      <c r="H4" s="13"/>
    </row>
    <row r="5" spans="1:8" ht="20.100000000000001" customHeight="1">
      <c r="A5" s="93" t="s">
        <v>9</v>
      </c>
      <c r="B5" s="94"/>
      <c r="C5" s="3"/>
      <c r="D5" s="15"/>
      <c r="E5" s="15"/>
      <c r="F5" s="2"/>
      <c r="G5" s="50">
        <f>SUM(G6:G12)</f>
        <v>36.450000000000003</v>
      </c>
      <c r="H5" s="15"/>
    </row>
    <row r="6" spans="1:8" ht="20.100000000000001" customHeight="1">
      <c r="A6" s="24">
        <v>1</v>
      </c>
      <c r="B6" s="56" t="s">
        <v>67</v>
      </c>
      <c r="C6" s="55" t="s">
        <v>14</v>
      </c>
      <c r="D6" s="65" t="s">
        <v>23</v>
      </c>
      <c r="E6" s="35" t="s">
        <v>8</v>
      </c>
      <c r="F6" s="81">
        <v>1</v>
      </c>
      <c r="G6" s="82">
        <v>1</v>
      </c>
      <c r="H6" s="26"/>
    </row>
    <row r="7" spans="1:8" ht="20.100000000000001" customHeight="1">
      <c r="A7" s="76">
        <v>2</v>
      </c>
      <c r="B7" s="56" t="s">
        <v>67</v>
      </c>
      <c r="C7" s="55" t="s">
        <v>26</v>
      </c>
      <c r="D7" s="35" t="s">
        <v>24</v>
      </c>
      <c r="E7" s="38" t="s">
        <v>8</v>
      </c>
      <c r="F7" s="70">
        <v>1</v>
      </c>
      <c r="G7" s="27">
        <v>0.9</v>
      </c>
      <c r="H7" s="30"/>
    </row>
    <row r="8" spans="1:8" ht="20.100000000000001" customHeight="1">
      <c r="A8" s="76">
        <v>3</v>
      </c>
      <c r="B8" s="56" t="s">
        <v>67</v>
      </c>
      <c r="C8" s="55" t="s">
        <v>26</v>
      </c>
      <c r="D8" s="77" t="s">
        <v>79</v>
      </c>
      <c r="E8" s="38" t="s">
        <v>8</v>
      </c>
      <c r="F8" s="37">
        <v>1</v>
      </c>
      <c r="G8" s="27">
        <v>0.6</v>
      </c>
      <c r="H8" s="26"/>
    </row>
    <row r="9" spans="1:8" ht="20.100000000000001" customHeight="1">
      <c r="A9" s="86">
        <v>4</v>
      </c>
      <c r="B9" s="56" t="s">
        <v>67</v>
      </c>
      <c r="C9" s="55" t="s">
        <v>26</v>
      </c>
      <c r="D9" s="77" t="s">
        <v>75</v>
      </c>
      <c r="E9" s="38" t="s">
        <v>8</v>
      </c>
      <c r="F9" s="36">
        <v>1</v>
      </c>
      <c r="G9" s="27">
        <v>0.5</v>
      </c>
      <c r="H9" s="26"/>
    </row>
    <row r="10" spans="1:8" ht="20.100000000000001" customHeight="1">
      <c r="A10" s="86">
        <v>5</v>
      </c>
      <c r="B10" s="56" t="s">
        <v>67</v>
      </c>
      <c r="C10" s="55" t="s">
        <v>62</v>
      </c>
      <c r="D10" s="66" t="s">
        <v>61</v>
      </c>
      <c r="E10" s="38" t="s">
        <v>8</v>
      </c>
      <c r="F10" s="36">
        <v>1</v>
      </c>
      <c r="G10" s="27">
        <v>0.7</v>
      </c>
      <c r="H10" s="26"/>
    </row>
    <row r="11" spans="1:8" ht="20.100000000000001" customHeight="1">
      <c r="A11" s="86">
        <v>6</v>
      </c>
      <c r="B11" s="56" t="s">
        <v>67</v>
      </c>
      <c r="C11" s="36" t="s">
        <v>28</v>
      </c>
      <c r="D11" s="77" t="s">
        <v>76</v>
      </c>
      <c r="E11" s="68" t="s">
        <v>8</v>
      </c>
      <c r="F11" s="68">
        <v>1</v>
      </c>
      <c r="G11" s="27">
        <v>0.75</v>
      </c>
      <c r="H11" s="30"/>
    </row>
    <row r="12" spans="1:8" ht="20.100000000000001" customHeight="1">
      <c r="A12" s="86">
        <v>7</v>
      </c>
      <c r="B12" s="56" t="s">
        <v>67</v>
      </c>
      <c r="C12" s="36" t="s">
        <v>44</v>
      </c>
      <c r="D12" s="78" t="s">
        <v>78</v>
      </c>
      <c r="E12" s="68" t="s">
        <v>8</v>
      </c>
      <c r="F12" s="68">
        <v>1</v>
      </c>
      <c r="G12" s="27">
        <v>32</v>
      </c>
      <c r="H12" s="30"/>
    </row>
    <row r="13" spans="1:8" ht="20.100000000000001" customHeight="1">
      <c r="A13" s="91" t="s">
        <v>18</v>
      </c>
      <c r="B13" s="92"/>
      <c r="C13" s="10"/>
      <c r="D13" s="11"/>
      <c r="E13" s="11"/>
      <c r="F13" s="2"/>
      <c r="G13" s="50">
        <f>SUM(G14:G17)</f>
        <v>83.6</v>
      </c>
      <c r="H13" s="29"/>
    </row>
    <row r="14" spans="1:8" s="59" customFormat="1" ht="20.100000000000001" customHeight="1">
      <c r="A14" s="23">
        <v>1</v>
      </c>
      <c r="B14" s="23" t="s">
        <v>68</v>
      </c>
      <c r="C14" s="17" t="s">
        <v>54</v>
      </c>
      <c r="D14" s="57" t="s">
        <v>31</v>
      </c>
      <c r="E14" s="57" t="s">
        <v>30</v>
      </c>
      <c r="F14" s="57">
        <v>2</v>
      </c>
      <c r="G14" s="58">
        <v>2</v>
      </c>
      <c r="H14" s="16"/>
    </row>
    <row r="15" spans="1:8" s="59" customFormat="1" ht="20.100000000000001" customHeight="1">
      <c r="A15" s="23">
        <v>2</v>
      </c>
      <c r="B15" s="23" t="s">
        <v>68</v>
      </c>
      <c r="C15" s="17" t="s">
        <v>54</v>
      </c>
      <c r="D15" s="16" t="s">
        <v>74</v>
      </c>
      <c r="E15" s="57" t="s">
        <v>30</v>
      </c>
      <c r="F15" s="57">
        <v>1</v>
      </c>
      <c r="G15" s="71">
        <v>23</v>
      </c>
      <c r="H15" s="16"/>
    </row>
    <row r="16" spans="1:8" s="59" customFormat="1" ht="20.100000000000001" customHeight="1">
      <c r="A16" s="23">
        <v>3</v>
      </c>
      <c r="B16" s="23" t="s">
        <v>68</v>
      </c>
      <c r="C16" s="17" t="s">
        <v>54</v>
      </c>
      <c r="D16" s="16" t="s">
        <v>55</v>
      </c>
      <c r="E16" s="57" t="s">
        <v>30</v>
      </c>
      <c r="F16" s="57">
        <v>1</v>
      </c>
      <c r="G16" s="58">
        <v>26.6</v>
      </c>
      <c r="H16" s="97"/>
    </row>
    <row r="17" spans="1:8" s="59" customFormat="1" ht="20.100000000000001" customHeight="1">
      <c r="A17" s="23">
        <v>4</v>
      </c>
      <c r="B17" s="23" t="s">
        <v>68</v>
      </c>
      <c r="C17" s="17" t="s">
        <v>54</v>
      </c>
      <c r="D17" s="16" t="s">
        <v>56</v>
      </c>
      <c r="E17" s="57" t="s">
        <v>30</v>
      </c>
      <c r="F17" s="57">
        <v>1</v>
      </c>
      <c r="G17" s="58">
        <v>32</v>
      </c>
      <c r="H17" s="97"/>
    </row>
    <row r="18" spans="1:8" ht="20.100000000000001" customHeight="1">
      <c r="A18" s="91" t="s">
        <v>17</v>
      </c>
      <c r="B18" s="92"/>
      <c r="C18" s="10"/>
      <c r="D18" s="11"/>
      <c r="E18" s="11"/>
      <c r="F18" s="2"/>
      <c r="G18" s="50">
        <f>SUM(G19:G19)</f>
        <v>1.35</v>
      </c>
      <c r="H18" s="29"/>
    </row>
    <row r="19" spans="1:8" s="59" customFormat="1" ht="20.100000000000001" customHeight="1">
      <c r="A19" s="29">
        <v>1</v>
      </c>
      <c r="B19" s="19" t="s">
        <v>57</v>
      </c>
      <c r="C19" s="19" t="s">
        <v>58</v>
      </c>
      <c r="D19" s="5" t="s">
        <v>41</v>
      </c>
      <c r="E19" s="5" t="s">
        <v>59</v>
      </c>
      <c r="F19" s="5">
        <v>3</v>
      </c>
      <c r="G19" s="51">
        <v>1.35</v>
      </c>
      <c r="H19" s="98"/>
    </row>
    <row r="20" spans="1:8" ht="20.100000000000001" customHeight="1">
      <c r="A20" s="93" t="s">
        <v>15</v>
      </c>
      <c r="B20" s="94"/>
      <c r="C20" s="10"/>
      <c r="D20" s="11"/>
      <c r="E20" s="11"/>
      <c r="F20" s="2"/>
      <c r="G20" s="50">
        <f>SUM(G21:G21)</f>
        <v>0.45</v>
      </c>
      <c r="H20" s="29"/>
    </row>
    <row r="21" spans="1:8" ht="20.100000000000001" customHeight="1">
      <c r="A21" s="19">
        <v>1</v>
      </c>
      <c r="B21" s="19" t="s">
        <v>38</v>
      </c>
      <c r="C21" s="19" t="s">
        <v>39</v>
      </c>
      <c r="D21" s="4" t="s">
        <v>41</v>
      </c>
      <c r="E21" s="4" t="s">
        <v>40</v>
      </c>
      <c r="F21" s="29">
        <v>1</v>
      </c>
      <c r="G21" s="52">
        <v>0.45</v>
      </c>
      <c r="H21" s="19"/>
    </row>
    <row r="22" spans="1:8" ht="20.100000000000001" customHeight="1">
      <c r="A22" s="93" t="s">
        <v>13</v>
      </c>
      <c r="B22" s="94"/>
      <c r="C22" s="10"/>
      <c r="D22" s="11"/>
      <c r="E22" s="11"/>
      <c r="F22" s="2"/>
      <c r="G22" s="50">
        <f>SUM(G23:G23)</f>
        <v>2.6</v>
      </c>
      <c r="H22" s="29"/>
    </row>
    <row r="23" spans="1:8" s="59" customFormat="1" ht="20.100000000000001" customHeight="1">
      <c r="A23" s="33">
        <v>1</v>
      </c>
      <c r="B23" s="19" t="s">
        <v>57</v>
      </c>
      <c r="C23" s="19" t="s">
        <v>58</v>
      </c>
      <c r="D23" s="7" t="s">
        <v>60</v>
      </c>
      <c r="E23" s="34" t="s">
        <v>59</v>
      </c>
      <c r="F23" s="72">
        <v>2</v>
      </c>
      <c r="G23" s="73">
        <v>2.6</v>
      </c>
      <c r="H23" s="19"/>
    </row>
    <row r="24" spans="1:8" ht="20.100000000000001" customHeight="1">
      <c r="A24" s="93" t="s">
        <v>50</v>
      </c>
      <c r="B24" s="94"/>
      <c r="C24" s="10"/>
      <c r="D24" s="11"/>
      <c r="E24" s="11"/>
      <c r="F24" s="84"/>
      <c r="G24" s="85">
        <f>SUM(G25:G25)</f>
        <v>0.9</v>
      </c>
      <c r="H24" s="29"/>
    </row>
    <row r="25" spans="1:8" ht="20.100000000000001" customHeight="1">
      <c r="A25" s="33">
        <v>1</v>
      </c>
      <c r="B25" s="6" t="s">
        <v>51</v>
      </c>
      <c r="C25" s="47" t="s">
        <v>14</v>
      </c>
      <c r="D25" s="4" t="s">
        <v>100</v>
      </c>
      <c r="E25" s="48" t="s">
        <v>8</v>
      </c>
      <c r="F25" s="49">
        <v>2</v>
      </c>
      <c r="G25" s="53">
        <v>0.9</v>
      </c>
      <c r="H25" s="20"/>
    </row>
  </sheetData>
  <mergeCells count="14">
    <mergeCell ref="A1:H1"/>
    <mergeCell ref="A2:A3"/>
    <mergeCell ref="B2:B3"/>
    <mergeCell ref="C2:C3"/>
    <mergeCell ref="D2:D3"/>
    <mergeCell ref="E2:E3"/>
    <mergeCell ref="H2:H3"/>
    <mergeCell ref="F2:G2"/>
    <mergeCell ref="A24:B24"/>
    <mergeCell ref="A5:B5"/>
    <mergeCell ref="A13:B13"/>
    <mergeCell ref="A22:B22"/>
    <mergeCell ref="A20:B20"/>
    <mergeCell ref="A18:B18"/>
  </mergeCells>
  <phoneticPr fontId="14" type="noConversion"/>
  <pageMargins left="0.51181102362204722" right="0.11811023622047245" top="0.59055118110236227" bottom="0.39370078740157483" header="0.31496062992125984" footer="0.31496062992125984"/>
  <pageSetup paperSize="9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19"/>
  <sheetViews>
    <sheetView topLeftCell="A7" workbookViewId="0">
      <selection activeCell="D27" sqref="D27"/>
    </sheetView>
  </sheetViews>
  <sheetFormatPr defaultRowHeight="13.5"/>
  <cols>
    <col min="1" max="1" width="5" style="1" bestFit="1" customWidth="1"/>
    <col min="2" max="2" width="15.25" customWidth="1"/>
    <col min="3" max="3" width="20.25" style="1" customWidth="1"/>
    <col min="4" max="4" width="46.5" style="1" customWidth="1"/>
    <col min="5" max="6" width="6.75" bestFit="1" customWidth="1"/>
    <col min="7" max="7" width="8.5" customWidth="1"/>
    <col min="8" max="8" width="24" customWidth="1"/>
  </cols>
  <sheetData>
    <row r="1" spans="1:8" ht="30" customHeight="1">
      <c r="A1" s="88" t="s">
        <v>95</v>
      </c>
      <c r="B1" s="89"/>
      <c r="C1" s="89"/>
      <c r="D1" s="89"/>
      <c r="E1" s="89"/>
      <c r="F1" s="89"/>
      <c r="G1" s="89"/>
      <c r="H1" s="89"/>
    </row>
    <row r="2" spans="1:8" ht="18" customHeight="1">
      <c r="A2" s="90" t="s">
        <v>0</v>
      </c>
      <c r="B2" s="90" t="s">
        <v>1</v>
      </c>
      <c r="C2" s="90" t="s">
        <v>2</v>
      </c>
      <c r="D2" s="90" t="s">
        <v>3</v>
      </c>
      <c r="E2" s="90" t="s">
        <v>4</v>
      </c>
      <c r="F2" s="95" t="s">
        <v>36</v>
      </c>
      <c r="G2" s="96"/>
      <c r="H2" s="90" t="s">
        <v>5</v>
      </c>
    </row>
    <row r="3" spans="1:8" ht="24.95" customHeight="1">
      <c r="A3" s="90"/>
      <c r="B3" s="90"/>
      <c r="C3" s="90"/>
      <c r="D3" s="90"/>
      <c r="E3" s="90"/>
      <c r="F3" s="18" t="s">
        <v>6</v>
      </c>
      <c r="G3" s="2" t="s">
        <v>7</v>
      </c>
      <c r="H3" s="90"/>
    </row>
    <row r="4" spans="1:8" ht="21" customHeight="1">
      <c r="A4" s="3"/>
      <c r="B4" s="14" t="s">
        <v>16</v>
      </c>
      <c r="C4" s="3"/>
      <c r="D4" s="15"/>
      <c r="E4" s="15"/>
      <c r="F4" s="2"/>
      <c r="G4" s="39">
        <f>SUM(G7,G5)</f>
        <v>423.5</v>
      </c>
      <c r="H4" s="13"/>
    </row>
    <row r="5" spans="1:8" ht="24.95" customHeight="1">
      <c r="A5" s="91" t="s">
        <v>81</v>
      </c>
      <c r="B5" s="92"/>
      <c r="C5" s="10"/>
      <c r="D5" s="10"/>
      <c r="E5" s="11"/>
      <c r="F5" s="2"/>
      <c r="G5" s="39">
        <f>SUM(G6)</f>
        <v>200</v>
      </c>
      <c r="H5" s="10"/>
    </row>
    <row r="6" spans="1:8" ht="43.5" customHeight="1">
      <c r="A6" s="23">
        <v>1</v>
      </c>
      <c r="B6" s="41" t="s">
        <v>82</v>
      </c>
      <c r="C6" s="41" t="s">
        <v>91</v>
      </c>
      <c r="D6" s="99" t="s">
        <v>90</v>
      </c>
      <c r="E6" s="41" t="s">
        <v>46</v>
      </c>
      <c r="F6" s="41">
        <v>1</v>
      </c>
      <c r="G6" s="42">
        <v>200</v>
      </c>
      <c r="H6" s="16"/>
    </row>
    <row r="7" spans="1:8" ht="24.95" customHeight="1">
      <c r="A7" s="91" t="s">
        <v>12</v>
      </c>
      <c r="B7" s="92"/>
      <c r="C7" s="10"/>
      <c r="D7" s="10"/>
      <c r="E7" s="11"/>
      <c r="F7" s="2"/>
      <c r="G7" s="39">
        <f>SUM(G8:G11)</f>
        <v>223.5</v>
      </c>
      <c r="H7" s="10"/>
    </row>
    <row r="8" spans="1:8" ht="24.95" customHeight="1">
      <c r="A8" s="23">
        <v>1</v>
      </c>
      <c r="B8" s="41" t="s">
        <v>83</v>
      </c>
      <c r="C8" s="41" t="s">
        <v>84</v>
      </c>
      <c r="D8" s="43" t="s">
        <v>85</v>
      </c>
      <c r="E8" s="41" t="s">
        <v>45</v>
      </c>
      <c r="F8" s="41">
        <v>1</v>
      </c>
      <c r="G8" s="42">
        <v>12</v>
      </c>
      <c r="H8" s="16"/>
    </row>
    <row r="9" spans="1:8" ht="24.95" customHeight="1">
      <c r="A9" s="23">
        <v>2</v>
      </c>
      <c r="B9" s="41" t="s">
        <v>83</v>
      </c>
      <c r="C9" s="41" t="s">
        <v>87</v>
      </c>
      <c r="D9" s="43" t="s">
        <v>86</v>
      </c>
      <c r="E9" s="41" t="s">
        <v>46</v>
      </c>
      <c r="F9" s="41">
        <v>1</v>
      </c>
      <c r="G9" s="79">
        <v>6</v>
      </c>
      <c r="H9" s="16"/>
    </row>
    <row r="10" spans="1:8" ht="24.95" customHeight="1">
      <c r="A10" s="23">
        <v>3</v>
      </c>
      <c r="B10" s="41" t="s">
        <v>83</v>
      </c>
      <c r="C10" s="41" t="s">
        <v>47</v>
      </c>
      <c r="D10" s="43" t="s">
        <v>88</v>
      </c>
      <c r="E10" s="41" t="s">
        <v>46</v>
      </c>
      <c r="F10" s="41">
        <v>1</v>
      </c>
      <c r="G10" s="80">
        <v>5.5</v>
      </c>
      <c r="H10" s="16"/>
    </row>
    <row r="11" spans="1:8" ht="39.950000000000003" customHeight="1">
      <c r="A11" s="23">
        <v>4</v>
      </c>
      <c r="B11" s="41" t="s">
        <v>83</v>
      </c>
      <c r="C11" s="41" t="s">
        <v>92</v>
      </c>
      <c r="D11" s="99" t="s">
        <v>89</v>
      </c>
      <c r="E11" s="41" t="s">
        <v>46</v>
      </c>
      <c r="F11" s="41">
        <v>1</v>
      </c>
      <c r="G11" s="42">
        <v>200</v>
      </c>
      <c r="H11" s="16"/>
    </row>
    <row r="12" spans="1:8" ht="30" customHeight="1">
      <c r="A12" s="88" t="s">
        <v>94</v>
      </c>
      <c r="B12" s="88"/>
      <c r="C12" s="88"/>
      <c r="D12" s="88"/>
      <c r="E12" s="88"/>
      <c r="F12" s="88"/>
      <c r="G12" s="88"/>
      <c r="H12" s="88"/>
    </row>
    <row r="13" spans="1:8" ht="18" customHeight="1">
      <c r="A13" s="90" t="s">
        <v>0</v>
      </c>
      <c r="B13" s="90" t="s">
        <v>1</v>
      </c>
      <c r="C13" s="90" t="s">
        <v>2</v>
      </c>
      <c r="D13" s="90" t="s">
        <v>3</v>
      </c>
      <c r="E13" s="90" t="s">
        <v>4</v>
      </c>
      <c r="F13" s="95" t="s">
        <v>36</v>
      </c>
      <c r="G13" s="96"/>
      <c r="H13" s="90" t="s">
        <v>5</v>
      </c>
    </row>
    <row r="14" spans="1:8" ht="24.95" customHeight="1">
      <c r="A14" s="90"/>
      <c r="B14" s="90"/>
      <c r="C14" s="90"/>
      <c r="D14" s="90"/>
      <c r="E14" s="90"/>
      <c r="F14" s="22" t="s">
        <v>6</v>
      </c>
      <c r="G14" s="2" t="s">
        <v>7</v>
      </c>
      <c r="H14" s="90"/>
    </row>
    <row r="15" spans="1:8" ht="24.95" customHeight="1">
      <c r="A15" s="3"/>
      <c r="B15" s="14" t="s">
        <v>16</v>
      </c>
      <c r="C15" s="3"/>
      <c r="D15" s="21"/>
      <c r="E15" s="21"/>
      <c r="F15" s="2"/>
      <c r="G15" s="2">
        <f>SUM(G16,G18)</f>
        <v>48.39</v>
      </c>
      <c r="H15" s="13"/>
    </row>
    <row r="16" spans="1:8" ht="24.95" customHeight="1">
      <c r="A16" s="93" t="s">
        <v>80</v>
      </c>
      <c r="B16" s="94"/>
      <c r="C16" s="10"/>
      <c r="D16" s="11"/>
      <c r="E16" s="11"/>
      <c r="F16" s="2"/>
      <c r="G16" s="2">
        <f>SUM(G17)</f>
        <v>29.7</v>
      </c>
      <c r="H16" s="29"/>
    </row>
    <row r="17" spans="1:8" ht="24.95" customHeight="1">
      <c r="A17" s="23">
        <v>1</v>
      </c>
      <c r="B17" s="23" t="s">
        <v>48</v>
      </c>
      <c r="C17" s="23" t="s">
        <v>52</v>
      </c>
      <c r="D17" s="12" t="s">
        <v>53</v>
      </c>
      <c r="E17" s="23" t="s">
        <v>49</v>
      </c>
      <c r="F17" s="23">
        <v>1</v>
      </c>
      <c r="G17" s="23">
        <v>29.7</v>
      </c>
      <c r="H17" s="16"/>
    </row>
    <row r="18" spans="1:8" ht="24.95" customHeight="1">
      <c r="A18" s="91" t="s">
        <v>33</v>
      </c>
      <c r="B18" s="92"/>
      <c r="C18" s="10"/>
      <c r="D18" s="11"/>
      <c r="E18" s="60"/>
      <c r="F18" s="61"/>
      <c r="G18" s="61">
        <f>G19</f>
        <v>18.690000000000001</v>
      </c>
      <c r="H18" s="29"/>
    </row>
    <row r="19" spans="1:8" ht="24.95" customHeight="1">
      <c r="A19" s="23">
        <v>1</v>
      </c>
      <c r="B19" s="23" t="s">
        <v>82</v>
      </c>
      <c r="C19" s="23" t="s">
        <v>34</v>
      </c>
      <c r="D19" s="17" t="s">
        <v>35</v>
      </c>
      <c r="E19" s="23" t="s">
        <v>11</v>
      </c>
      <c r="F19" s="23">
        <v>1246.2</v>
      </c>
      <c r="G19" s="23">
        <v>18.690000000000001</v>
      </c>
      <c r="H19" s="16"/>
    </row>
  </sheetData>
  <mergeCells count="20">
    <mergeCell ref="A18:B18"/>
    <mergeCell ref="A16:B16"/>
    <mergeCell ref="A13:A14"/>
    <mergeCell ref="B13:B14"/>
    <mergeCell ref="C13:C14"/>
    <mergeCell ref="A12:H12"/>
    <mergeCell ref="D13:D14"/>
    <mergeCell ref="E13:E14"/>
    <mergeCell ref="F13:G13"/>
    <mergeCell ref="H13:H14"/>
    <mergeCell ref="A7:B7"/>
    <mergeCell ref="A1:H1"/>
    <mergeCell ref="A2:A3"/>
    <mergeCell ref="B2:B3"/>
    <mergeCell ref="C2:C3"/>
    <mergeCell ref="D2:D3"/>
    <mergeCell ref="E2:E3"/>
    <mergeCell ref="H2:H3"/>
    <mergeCell ref="F2:G2"/>
    <mergeCell ref="A5:B5"/>
  </mergeCells>
  <phoneticPr fontId="14" type="noConversion"/>
  <pageMargins left="0.70866141732283472" right="0.31496062992125984" top="0.59055118110236227" bottom="0.39370078740157483" header="0.31496062992125984" footer="0.31496062992125984"/>
  <pageSetup paperSize="9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H6"/>
  <sheetViews>
    <sheetView workbookViewId="0">
      <selection activeCell="D17" sqref="D17"/>
    </sheetView>
  </sheetViews>
  <sheetFormatPr defaultRowHeight="13.5"/>
  <cols>
    <col min="1" max="1" width="6.5" customWidth="1"/>
    <col min="2" max="2" width="9.625" customWidth="1"/>
    <col min="3" max="3" width="14.25" customWidth="1"/>
    <col min="4" max="4" width="46.75" customWidth="1"/>
    <col min="5" max="6" width="6.75" bestFit="1" customWidth="1"/>
    <col min="7" max="7" width="13.25" customWidth="1"/>
    <col min="8" max="8" width="25.75" customWidth="1"/>
  </cols>
  <sheetData>
    <row r="1" spans="1:8" ht="33" customHeight="1">
      <c r="A1" s="88" t="s">
        <v>93</v>
      </c>
      <c r="B1" s="88"/>
      <c r="C1" s="88"/>
      <c r="D1" s="88"/>
      <c r="E1" s="88"/>
      <c r="F1" s="88"/>
      <c r="G1" s="88"/>
      <c r="H1" s="88"/>
    </row>
    <row r="2" spans="1:8" ht="26.25" customHeight="1">
      <c r="A2" s="90" t="s">
        <v>0</v>
      </c>
      <c r="B2" s="90" t="s">
        <v>1</v>
      </c>
      <c r="C2" s="90" t="s">
        <v>2</v>
      </c>
      <c r="D2" s="90" t="s">
        <v>3</v>
      </c>
      <c r="E2" s="90" t="s">
        <v>4</v>
      </c>
      <c r="F2" s="95" t="s">
        <v>43</v>
      </c>
      <c r="G2" s="96"/>
      <c r="H2" s="90" t="s">
        <v>5</v>
      </c>
    </row>
    <row r="3" spans="1:8" ht="29.25" customHeight="1">
      <c r="A3" s="90"/>
      <c r="B3" s="90"/>
      <c r="C3" s="90"/>
      <c r="D3" s="90"/>
      <c r="E3" s="90"/>
      <c r="F3" s="32" t="s">
        <v>6</v>
      </c>
      <c r="G3" s="2" t="s">
        <v>7</v>
      </c>
      <c r="H3" s="90"/>
    </row>
    <row r="4" spans="1:8" ht="27.75" customHeight="1">
      <c r="A4" s="3"/>
      <c r="B4" s="3" t="s">
        <v>20</v>
      </c>
      <c r="C4" s="3"/>
      <c r="D4" s="31"/>
      <c r="E4" s="31"/>
      <c r="F4" s="2"/>
      <c r="G4" s="2">
        <f>SUM(G5)</f>
        <v>19.3</v>
      </c>
      <c r="H4" s="31"/>
    </row>
    <row r="5" spans="1:8" ht="27.75" customHeight="1">
      <c r="A5" s="93" t="s">
        <v>21</v>
      </c>
      <c r="B5" s="94"/>
      <c r="C5" s="10"/>
      <c r="D5" s="11"/>
      <c r="E5" s="11"/>
      <c r="F5" s="2"/>
      <c r="G5" s="2">
        <f>SUM(G6)</f>
        <v>19.3</v>
      </c>
      <c r="H5" s="29"/>
    </row>
    <row r="6" spans="1:8" ht="52.5" customHeight="1">
      <c r="A6" s="23">
        <v>1</v>
      </c>
      <c r="B6" s="62" t="s">
        <v>63</v>
      </c>
      <c r="C6" s="62" t="s">
        <v>65</v>
      </c>
      <c r="D6" s="43" t="s">
        <v>72</v>
      </c>
      <c r="E6" s="4" t="s">
        <v>64</v>
      </c>
      <c r="F6" s="63">
        <v>46000</v>
      </c>
      <c r="G6" s="64">
        <v>19.3</v>
      </c>
      <c r="H6" s="16"/>
    </row>
  </sheetData>
  <mergeCells count="9">
    <mergeCell ref="A5:B5"/>
    <mergeCell ref="A1:H1"/>
    <mergeCell ref="A2:A3"/>
    <mergeCell ref="B2:B3"/>
    <mergeCell ref="C2:C3"/>
    <mergeCell ref="D2:D3"/>
    <mergeCell ref="E2:E3"/>
    <mergeCell ref="F2:G2"/>
    <mergeCell ref="H2:H3"/>
  </mergeCells>
  <phoneticPr fontId="6" type="noConversion"/>
  <pageMargins left="0.70866141732283472" right="0.70866141732283472" top="0.59055118110236227" bottom="0.3937007874015748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命名范围</vt:lpstr>
      </vt:variant>
      <vt:variant>
        <vt:i4>2</vt:i4>
      </vt:variant>
    </vt:vector>
  </HeadingPairs>
  <TitlesOfParts>
    <vt:vector size="6" baseType="lpstr">
      <vt:lpstr>煤业物资折旧</vt:lpstr>
      <vt:lpstr>物资集团折旧</vt:lpstr>
      <vt:lpstr>自筹计划</vt:lpstr>
      <vt:lpstr>安全费用</vt:lpstr>
      <vt:lpstr>煤业物资折旧!Print_Titles</vt:lpstr>
      <vt:lpstr>物资集团折旧!Print_Titles</vt:lpstr>
    </vt:vector>
  </TitlesOfParts>
  <Company>MS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毛君平</cp:lastModifiedBy>
  <cp:lastPrinted>2021-03-24T04:46:27Z</cp:lastPrinted>
  <dcterms:created xsi:type="dcterms:W3CDTF">2014-11-20T01:07:00Z</dcterms:created>
  <dcterms:modified xsi:type="dcterms:W3CDTF">2021-03-24T06:00:23Z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  <property fmtid="{D5CDD505-2E9C-101B-9397-08002B2CF9AE}" pid="3" name="KSORubyTemplateID">
    <vt:lpwstr>11</vt:lpwstr>
  </property>
</Properties>
</file>